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edm\Downloads\"/>
    </mc:Choice>
  </mc:AlternateContent>
  <xr:revisionPtr revIDLastSave="0" documentId="8_{D4E31CF5-1F6D-48B4-9D5E-F4331BE119B4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Data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1" l="1"/>
  <c r="K28" i="1"/>
  <c r="K26" i="1"/>
  <c r="E2" i="1"/>
  <c r="E3" i="1"/>
  <c r="E4" i="1"/>
  <c r="E5" i="1"/>
  <c r="E6" i="1"/>
  <c r="H27" i="1" s="1"/>
  <c r="J28" i="1"/>
  <c r="J27" i="1"/>
  <c r="J26" i="1"/>
  <c r="G25" i="1"/>
  <c r="I16" i="1"/>
  <c r="J10" i="1" s="1"/>
  <c r="G27" i="1" l="1"/>
  <c r="H28" i="1"/>
  <c r="G26" i="1"/>
  <c r="G28" i="1"/>
  <c r="H26" i="1"/>
  <c r="K10" i="1"/>
  <c r="K11" i="1" s="1"/>
  <c r="J14" i="1"/>
  <c r="J12" i="1" l="1"/>
  <c r="J11" i="1"/>
  <c r="J13" i="1"/>
  <c r="L11" i="1"/>
  <c r="K12" i="1"/>
  <c r="L10" i="1"/>
  <c r="J15" i="1"/>
  <c r="J16" i="1" l="1"/>
  <c r="K13" i="1"/>
  <c r="L12" i="1"/>
  <c r="K14" i="1" l="1"/>
  <c r="L13" i="1"/>
  <c r="L14" i="1" l="1"/>
  <c r="K15" i="1"/>
  <c r="L15" i="1" s="1"/>
  <c r="B411" i="1" l="1"/>
  <c r="B410" i="1"/>
  <c r="B409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</calcChain>
</file>

<file path=xl/sharedStrings.xml><?xml version="1.0" encoding="utf-8"?>
<sst xmlns="http://schemas.openxmlformats.org/spreadsheetml/2006/main" count="30" uniqueCount="27">
  <si>
    <t>Obs.</t>
  </si>
  <si>
    <t>Min</t>
  </si>
  <si>
    <t>Max</t>
  </si>
  <si>
    <t>n</t>
  </si>
  <si>
    <t>Class</t>
  </si>
  <si>
    <t>Lower limit</t>
  </si>
  <si>
    <t>Upper limit</t>
  </si>
  <si>
    <t>Frequency</t>
  </si>
  <si>
    <t>Rel. Freq.</t>
  </si>
  <si>
    <t>Cumul. Freq.</t>
  </si>
  <si>
    <t>Cumul. Rel. Freq</t>
  </si>
  <si>
    <t>Midpoint</t>
  </si>
  <si>
    <t>Mean</t>
  </si>
  <si>
    <t>Median</t>
  </si>
  <si>
    <t>70-89</t>
  </si>
  <si>
    <t>90-109</t>
  </si>
  <si>
    <t>110-129</t>
  </si>
  <si>
    <t>130-149</t>
  </si>
  <si>
    <t>150-169</t>
  </si>
  <si>
    <t>170-189</t>
  </si>
  <si>
    <t>SD</t>
  </si>
  <si>
    <t>Mean+-1 SD</t>
  </si>
  <si>
    <t>Mean+-2 SD</t>
  </si>
  <si>
    <t>Mean+-3 SD</t>
  </si>
  <si>
    <t>Price</t>
  </si>
  <si>
    <t>Count</t>
  </si>
  <si>
    <t>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</si>
</sst>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8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1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168" fontId="0" fillId="0" borderId="0" xfId="0" applyNumberFormat="1" applyFont="1" applyAlignment="1">
      <alignment horizontal="left"/>
    </xf>
    <xf numFmtId="165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Data!$I$9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Data!$E$10:$E$15</c:f>
              <c:strCache>
                <c:ptCount val="6"/>
                <c:pt idx="0">
                  <c:v>70-89</c:v>
                </c:pt>
                <c:pt idx="1">
                  <c:v>90-109</c:v>
                </c:pt>
                <c:pt idx="2">
                  <c:v>110-129</c:v>
                </c:pt>
                <c:pt idx="3">
                  <c:v>130-149</c:v>
                </c:pt>
                <c:pt idx="4">
                  <c:v>150-169</c:v>
                </c:pt>
                <c:pt idx="5">
                  <c:v>170-189</c:v>
                </c:pt>
              </c:strCache>
            </c:strRef>
          </c:cat>
          <c:val>
            <c:numRef>
              <c:f>Data!$I$10:$I$15</c:f>
              <c:numCache>
                <c:formatCode>General</c:formatCode>
                <c:ptCount val="6"/>
                <c:pt idx="0">
                  <c:v>4</c:v>
                </c:pt>
                <c:pt idx="1">
                  <c:v>24</c:v>
                </c:pt>
                <c:pt idx="2">
                  <c:v>37</c:v>
                </c:pt>
                <c:pt idx="3">
                  <c:v>31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E-4B77-8DB3-DC4B7353F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129607504"/>
        <c:axId val="1129610416"/>
      </c:barChart>
      <c:catAx>
        <c:axId val="1129607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Class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610416"/>
        <c:crosses val="autoZero"/>
        <c:auto val="1"/>
        <c:lblAlgn val="ctr"/>
        <c:lblOffset val="100"/>
        <c:noMultiLvlLbl val="0"/>
      </c:catAx>
      <c:valAx>
        <c:axId val="112961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60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</xdr:colOff>
      <xdr:row>4</xdr:row>
      <xdr:rowOff>115252</xdr:rowOff>
    </xdr:from>
    <xdr:to>
      <xdr:col>21</xdr:col>
      <xdr:colOff>325755</xdr:colOff>
      <xdr:row>20</xdr:row>
      <xdr:rowOff>98107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2BAF1B-A215-4548-6B68-F7C24D84B0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8"/>
  <sheetViews>
    <sheetView tabSelected="1" workbookViewId="0">
      <selection activeCell="M33" sqref="M33"/>
    </sheetView>
  </sheetViews>
  <sheetFormatPr defaultRowHeight="14.4" x14ac:dyDescent="0.3"/>
  <cols>
    <col min="2" max="2" width="19.44140625" customWidth="1"/>
    <col min="5" max="5" width="11.5546875" customWidth="1"/>
    <col min="6" max="6" width="11.109375" bestFit="1" customWidth="1"/>
    <col min="7" max="7" width="10.6640625" bestFit="1" customWidth="1"/>
    <col min="9" max="9" width="10" bestFit="1" customWidth="1"/>
    <col min="10" max="10" width="9.109375" bestFit="1" customWidth="1"/>
    <col min="11" max="11" width="11.88671875" bestFit="1" customWidth="1"/>
    <col min="12" max="12" width="15.21875" bestFit="1" customWidth="1"/>
  </cols>
  <sheetData>
    <row r="1" spans="1:12" ht="15.6" x14ac:dyDescent="0.3">
      <c r="A1" s="6"/>
      <c r="B1" s="6"/>
      <c r="C1" s="6"/>
      <c r="D1" s="6"/>
      <c r="E1" s="6"/>
    </row>
    <row r="2" spans="1:12" ht="15.6" x14ac:dyDescent="0.3">
      <c r="A2" s="6"/>
      <c r="B2" s="6"/>
      <c r="C2" s="6"/>
      <c r="D2" s="10" t="s">
        <v>1</v>
      </c>
      <c r="E2" s="11">
        <f>MIN(B9:B108)</f>
        <v>75.727980704978108</v>
      </c>
    </row>
    <row r="3" spans="1:12" ht="15.6" x14ac:dyDescent="0.3">
      <c r="A3" s="6"/>
      <c r="B3" s="6"/>
      <c r="C3" s="6"/>
      <c r="D3" s="10" t="s">
        <v>2</v>
      </c>
      <c r="E3" s="11">
        <f>MAX(B9:B108)</f>
        <v>175.60432327911258</v>
      </c>
    </row>
    <row r="4" spans="1:12" x14ac:dyDescent="0.3">
      <c r="A4" s="2"/>
      <c r="B4" s="2"/>
      <c r="C4" s="2"/>
      <c r="D4" s="8" t="s">
        <v>12</v>
      </c>
      <c r="E4" s="9">
        <f>AVERAGE(B9:B108)</f>
        <v>120.176391495188</v>
      </c>
    </row>
    <row r="5" spans="1:12" x14ac:dyDescent="0.3">
      <c r="D5" s="10" t="s">
        <v>13</v>
      </c>
      <c r="E5" s="9">
        <f>MEDIAN(B9:B108)</f>
        <v>119.52030975691741</v>
      </c>
    </row>
    <row r="6" spans="1:12" x14ac:dyDescent="0.3">
      <c r="D6" s="10" t="s">
        <v>20</v>
      </c>
      <c r="E6" s="12">
        <f>_xlfn.STDEV.P(B9:B108)</f>
        <v>19.879043518221458</v>
      </c>
    </row>
    <row r="7" spans="1:12" ht="15.6" x14ac:dyDescent="0.3">
      <c r="D7" s="6"/>
    </row>
    <row r="8" spans="1:12" x14ac:dyDescent="0.3">
      <c r="A8" s="5" t="s">
        <v>0</v>
      </c>
      <c r="B8" s="5" t="s">
        <v>24</v>
      </c>
    </row>
    <row r="9" spans="1:12" x14ac:dyDescent="0.3">
      <c r="A9">
        <v>1</v>
      </c>
      <c r="B9" s="3">
        <v>75.727980704978108</v>
      </c>
      <c r="C9" s="3"/>
      <c r="E9" s="14" t="s">
        <v>4</v>
      </c>
      <c r="F9" s="14" t="s">
        <v>5</v>
      </c>
      <c r="G9" s="14" t="s">
        <v>6</v>
      </c>
      <c r="H9" s="14" t="s">
        <v>11</v>
      </c>
      <c r="I9" s="14" t="s">
        <v>7</v>
      </c>
      <c r="J9" s="14" t="s">
        <v>8</v>
      </c>
      <c r="K9" s="14" t="s">
        <v>9</v>
      </c>
      <c r="L9" s="14" t="s">
        <v>10</v>
      </c>
    </row>
    <row r="10" spans="1:12" x14ac:dyDescent="0.3">
      <c r="A10">
        <f>1+A9</f>
        <v>2</v>
      </c>
      <c r="B10" s="3">
        <v>124.11307610193035</v>
      </c>
      <c r="C10" s="3"/>
      <c r="E10" s="2" t="s">
        <v>14</v>
      </c>
      <c r="F10" s="2">
        <v>70</v>
      </c>
      <c r="G10" s="2">
        <v>89</v>
      </c>
      <c r="H10" s="2">
        <v>80</v>
      </c>
      <c r="I10" s="2">
        <v>4</v>
      </c>
      <c r="J10" s="13">
        <f t="shared" ref="J10:J15" si="0">I10/$I$16</f>
        <v>0.04</v>
      </c>
      <c r="K10" s="2">
        <f>I10</f>
        <v>4</v>
      </c>
      <c r="L10" s="2">
        <f t="shared" ref="L10:L15" si="1">K10/$I$16</f>
        <v>0.04</v>
      </c>
    </row>
    <row r="11" spans="1:12" x14ac:dyDescent="0.3">
      <c r="A11">
        <f t="shared" ref="A11:A74" si="2">1+A10</f>
        <v>3</v>
      </c>
      <c r="B11" s="3">
        <v>130.73121893568896</v>
      </c>
      <c r="C11" s="3"/>
      <c r="E11" s="2" t="s">
        <v>15</v>
      </c>
      <c r="F11" s="2">
        <v>90</v>
      </c>
      <c r="G11" s="2">
        <v>109.00000000000001</v>
      </c>
      <c r="H11" s="2">
        <v>100</v>
      </c>
      <c r="I11" s="2">
        <v>24</v>
      </c>
      <c r="J11" s="13">
        <f t="shared" si="0"/>
        <v>0.24</v>
      </c>
      <c r="K11" s="2">
        <f>K10+I11</f>
        <v>28</v>
      </c>
      <c r="L11" s="2">
        <f t="shared" si="1"/>
        <v>0.28000000000000003</v>
      </c>
    </row>
    <row r="12" spans="1:12" x14ac:dyDescent="0.3">
      <c r="A12">
        <f t="shared" si="2"/>
        <v>4</v>
      </c>
      <c r="B12" s="3">
        <v>114.92863480554661</v>
      </c>
      <c r="C12" s="3"/>
      <c r="E12" s="2" t="s">
        <v>16</v>
      </c>
      <c r="F12" s="2">
        <v>110.00000000000001</v>
      </c>
      <c r="G12" s="2">
        <v>129</v>
      </c>
      <c r="H12" s="2">
        <v>120</v>
      </c>
      <c r="I12" s="2">
        <v>37</v>
      </c>
      <c r="J12" s="13">
        <f t="shared" si="0"/>
        <v>0.37</v>
      </c>
      <c r="K12" s="2">
        <f t="shared" ref="K12:K15" si="3">K11+I12</f>
        <v>65</v>
      </c>
      <c r="L12" s="2">
        <f t="shared" si="1"/>
        <v>0.65</v>
      </c>
    </row>
    <row r="13" spans="1:12" x14ac:dyDescent="0.3">
      <c r="A13">
        <f t="shared" si="2"/>
        <v>5</v>
      </c>
      <c r="B13" s="3">
        <v>164.93413143791258</v>
      </c>
      <c r="C13" s="3"/>
      <c r="E13" s="2" t="s">
        <v>17</v>
      </c>
      <c r="F13" s="2">
        <v>130</v>
      </c>
      <c r="G13" s="2">
        <v>149</v>
      </c>
      <c r="H13" s="2">
        <v>140</v>
      </c>
      <c r="I13" s="2">
        <v>31</v>
      </c>
      <c r="J13" s="13">
        <f t="shared" si="0"/>
        <v>0.31</v>
      </c>
      <c r="K13" s="2">
        <f t="shared" si="3"/>
        <v>96</v>
      </c>
      <c r="L13" s="2">
        <f t="shared" si="1"/>
        <v>0.96</v>
      </c>
    </row>
    <row r="14" spans="1:12" x14ac:dyDescent="0.3">
      <c r="A14">
        <f t="shared" si="2"/>
        <v>6</v>
      </c>
      <c r="B14" s="3">
        <v>94.328238749876618</v>
      </c>
      <c r="C14" s="3"/>
      <c r="E14" s="2" t="s">
        <v>18</v>
      </c>
      <c r="F14" s="2">
        <v>150</v>
      </c>
      <c r="G14" s="2">
        <v>169</v>
      </c>
      <c r="H14" s="2">
        <v>160</v>
      </c>
      <c r="I14" s="2">
        <v>3</v>
      </c>
      <c r="J14" s="13">
        <f t="shared" si="0"/>
        <v>0.03</v>
      </c>
      <c r="K14" s="2">
        <f t="shared" si="3"/>
        <v>99</v>
      </c>
      <c r="L14" s="2">
        <f t="shared" si="1"/>
        <v>0.99</v>
      </c>
    </row>
    <row r="15" spans="1:12" x14ac:dyDescent="0.3">
      <c r="A15">
        <f t="shared" si="2"/>
        <v>7</v>
      </c>
      <c r="B15" s="3">
        <v>150.83187039010227</v>
      </c>
      <c r="C15" s="3"/>
      <c r="E15" s="2" t="s">
        <v>19</v>
      </c>
      <c r="F15" s="2">
        <v>170</v>
      </c>
      <c r="G15" s="2">
        <v>189</v>
      </c>
      <c r="H15" s="2">
        <v>180</v>
      </c>
      <c r="I15" s="2">
        <v>1</v>
      </c>
      <c r="J15" s="13">
        <f t="shared" si="0"/>
        <v>0.01</v>
      </c>
      <c r="K15" s="2">
        <f t="shared" si="3"/>
        <v>100</v>
      </c>
      <c r="L15" s="2">
        <f t="shared" si="1"/>
        <v>1</v>
      </c>
    </row>
    <row r="16" spans="1:12" x14ac:dyDescent="0.3">
      <c r="A16">
        <f t="shared" si="2"/>
        <v>8</v>
      </c>
      <c r="B16" s="3">
        <v>175.60432327911258</v>
      </c>
      <c r="C16" s="3"/>
      <c r="E16" s="2"/>
      <c r="F16" s="2">
        <v>190</v>
      </c>
      <c r="G16" s="2">
        <v>209</v>
      </c>
      <c r="H16" s="2"/>
      <c r="I16" s="2">
        <f>SUM(I10:I15)</f>
        <v>100</v>
      </c>
      <c r="J16" s="2">
        <f>SUM(J10:J15)</f>
        <v>1</v>
      </c>
      <c r="K16" s="2"/>
      <c r="L16" s="2"/>
    </row>
    <row r="17" spans="1:11" x14ac:dyDescent="0.3">
      <c r="A17">
        <f t="shared" si="2"/>
        <v>9</v>
      </c>
      <c r="B17" s="3">
        <v>109.38874341547489</v>
      </c>
      <c r="C17" s="3"/>
    </row>
    <row r="18" spans="1:11" x14ac:dyDescent="0.3">
      <c r="A18">
        <f t="shared" si="2"/>
        <v>10</v>
      </c>
      <c r="B18" s="3">
        <v>141.29199856426567</v>
      </c>
      <c r="C18" s="3"/>
    </row>
    <row r="19" spans="1:11" x14ac:dyDescent="0.3">
      <c r="A19">
        <f t="shared" si="2"/>
        <v>11</v>
      </c>
      <c r="B19" s="3">
        <v>126.29174792265985</v>
      </c>
      <c r="C19" s="3"/>
    </row>
    <row r="20" spans="1:11" x14ac:dyDescent="0.3">
      <c r="A20">
        <f t="shared" si="2"/>
        <v>12</v>
      </c>
      <c r="B20" s="3">
        <v>80.0513547193259</v>
      </c>
      <c r="C20" s="3"/>
    </row>
    <row r="21" spans="1:11" x14ac:dyDescent="0.3">
      <c r="A21">
        <f t="shared" si="2"/>
        <v>13</v>
      </c>
      <c r="B21" s="3">
        <v>142.19821908511221</v>
      </c>
      <c r="C21" s="3"/>
      <c r="F21" s="7"/>
      <c r="G21" s="7"/>
      <c r="H21" s="7"/>
    </row>
    <row r="22" spans="1:11" x14ac:dyDescent="0.3">
      <c r="A22">
        <f t="shared" si="2"/>
        <v>14</v>
      </c>
      <c r="B22" s="3">
        <v>147.13431968004443</v>
      </c>
      <c r="C22" s="3"/>
    </row>
    <row r="23" spans="1:11" x14ac:dyDescent="0.3">
      <c r="A23">
        <f t="shared" si="2"/>
        <v>15</v>
      </c>
      <c r="B23" s="3">
        <v>137.33797034830786</v>
      </c>
      <c r="C23" s="3"/>
    </row>
    <row r="24" spans="1:11" x14ac:dyDescent="0.3">
      <c r="A24">
        <f t="shared" si="2"/>
        <v>16</v>
      </c>
      <c r="B24" s="3">
        <v>120.18590071704239</v>
      </c>
      <c r="C24" s="3"/>
      <c r="G24" s="2"/>
      <c r="H24" s="2"/>
      <c r="I24" s="2"/>
      <c r="J24" s="2" t="s">
        <v>25</v>
      </c>
      <c r="K24" s="2" t="s">
        <v>26</v>
      </c>
    </row>
    <row r="25" spans="1:11" x14ac:dyDescent="0.3">
      <c r="A25">
        <f t="shared" si="2"/>
        <v>17</v>
      </c>
      <c r="B25" s="3">
        <v>111.70609044085722</v>
      </c>
      <c r="C25" s="3"/>
      <c r="F25" t="s">
        <v>12</v>
      </c>
      <c r="G25" s="15">
        <f>AVERAGE(B9:B108)</f>
        <v>120.176391495188</v>
      </c>
      <c r="H25" s="2"/>
      <c r="I25" s="2"/>
      <c r="J25" s="2"/>
      <c r="K25" s="2"/>
    </row>
    <row r="26" spans="1:11" x14ac:dyDescent="0.3">
      <c r="A26">
        <f t="shared" si="2"/>
        <v>18</v>
      </c>
      <c r="B26" s="3">
        <v>112.73427420121152</v>
      </c>
      <c r="C26" s="3"/>
      <c r="F26" t="s">
        <v>21</v>
      </c>
      <c r="G26" s="15">
        <f>$G$25+$E$6</f>
        <v>140.05543501340946</v>
      </c>
      <c r="H26" s="15">
        <f>$G$25-$E$6</f>
        <v>100.29734797696653</v>
      </c>
      <c r="I26" s="2"/>
      <c r="J26" s="2">
        <f>COUNTIFS($B$9:$B$108, "&lt; 140.06", $B$9:$B$108, "&gt; 100.30")</f>
        <v>64</v>
      </c>
      <c r="K26" s="2">
        <f>J26/$I$16</f>
        <v>0.64</v>
      </c>
    </row>
    <row r="27" spans="1:11" x14ac:dyDescent="0.3">
      <c r="A27">
        <f t="shared" si="2"/>
        <v>19</v>
      </c>
      <c r="B27" s="3">
        <v>110.53588908282109</v>
      </c>
      <c r="C27" s="3"/>
      <c r="F27" t="s">
        <v>22</v>
      </c>
      <c r="G27" s="15">
        <f>$G$25+2*$E$6</f>
        <v>159.93447853163093</v>
      </c>
      <c r="H27" s="15">
        <f>$G$25-2*$E$6</f>
        <v>80.418304458745084</v>
      </c>
      <c r="I27" s="2"/>
      <c r="J27" s="2">
        <f>COUNTIFS($B$9:$B$108, "&lt; 159.93", $B$9:$B$108, "&gt; 80.42")</f>
        <v>95</v>
      </c>
      <c r="K27" s="2">
        <f t="shared" ref="K27:K28" si="4">J27/$I$16</f>
        <v>0.95</v>
      </c>
    </row>
    <row r="28" spans="1:11" x14ac:dyDescent="0.3">
      <c r="A28">
        <f t="shared" si="2"/>
        <v>20</v>
      </c>
      <c r="B28" s="3">
        <v>95.262426232802682</v>
      </c>
      <c r="C28" s="3"/>
      <c r="F28" t="s">
        <v>23</v>
      </c>
      <c r="G28" s="15">
        <f>$G$25+3*$E$6</f>
        <v>179.81352204985237</v>
      </c>
      <c r="H28" s="15">
        <f>$G$25-3*$E$6</f>
        <v>60.539260940523626</v>
      </c>
      <c r="I28" s="2"/>
      <c r="J28" s="2">
        <f>COUNTIFS($B$9:$B$108, "&lt; 179.93", $B$9:$B$108, "&gt; 60.54")</f>
        <v>100</v>
      </c>
      <c r="K28" s="2">
        <f t="shared" si="4"/>
        <v>1</v>
      </c>
    </row>
    <row r="29" spans="1:11" x14ac:dyDescent="0.3">
      <c r="A29">
        <f t="shared" si="2"/>
        <v>21</v>
      </c>
      <c r="B29" s="3">
        <v>90.288718031952158</v>
      </c>
      <c r="C29" s="3"/>
    </row>
    <row r="30" spans="1:11" x14ac:dyDescent="0.3">
      <c r="A30">
        <f t="shared" si="2"/>
        <v>22</v>
      </c>
      <c r="B30" s="3">
        <v>129.17079887585714</v>
      </c>
      <c r="C30" s="3"/>
    </row>
    <row r="31" spans="1:11" x14ac:dyDescent="0.3">
      <c r="A31">
        <f t="shared" si="2"/>
        <v>23</v>
      </c>
      <c r="B31" s="3">
        <v>116.83586793253198</v>
      </c>
      <c r="C31" s="3"/>
    </row>
    <row r="32" spans="1:11" x14ac:dyDescent="0.3">
      <c r="A32">
        <f t="shared" si="2"/>
        <v>24</v>
      </c>
      <c r="B32" s="3">
        <v>132.84888639929704</v>
      </c>
      <c r="C32" s="3"/>
    </row>
    <row r="33" spans="1:3" x14ac:dyDescent="0.3">
      <c r="A33">
        <f t="shared" si="2"/>
        <v>25</v>
      </c>
      <c r="B33" s="3">
        <v>123.43709416483762</v>
      </c>
      <c r="C33" s="3"/>
    </row>
    <row r="34" spans="1:3" x14ac:dyDescent="0.3">
      <c r="A34">
        <f t="shared" si="2"/>
        <v>26</v>
      </c>
      <c r="B34" s="3">
        <v>146.92841007956304</v>
      </c>
      <c r="C34" s="3"/>
    </row>
    <row r="35" spans="1:3" x14ac:dyDescent="0.3">
      <c r="A35">
        <f t="shared" si="2"/>
        <v>27</v>
      </c>
      <c r="B35" s="3">
        <v>136.00815267011058</v>
      </c>
      <c r="C35" s="3"/>
    </row>
    <row r="36" spans="1:3" x14ac:dyDescent="0.3">
      <c r="A36">
        <f t="shared" si="2"/>
        <v>28</v>
      </c>
      <c r="B36" s="3">
        <v>134.74561486247694</v>
      </c>
      <c r="C36" s="3"/>
    </row>
    <row r="37" spans="1:3" x14ac:dyDescent="0.3">
      <c r="A37">
        <f t="shared" si="2"/>
        <v>29</v>
      </c>
      <c r="B37" s="3">
        <v>119.84777332429076</v>
      </c>
      <c r="C37" s="3"/>
    </row>
    <row r="38" spans="1:3" x14ac:dyDescent="0.3">
      <c r="A38">
        <f t="shared" si="2"/>
        <v>30</v>
      </c>
      <c r="B38" s="3">
        <v>107.57700723217567</v>
      </c>
      <c r="C38" s="3"/>
    </row>
    <row r="39" spans="1:3" x14ac:dyDescent="0.3">
      <c r="A39">
        <f t="shared" si="2"/>
        <v>31</v>
      </c>
      <c r="B39" s="3">
        <v>130.46712441166164</v>
      </c>
      <c r="C39" s="3"/>
    </row>
    <row r="40" spans="1:3" x14ac:dyDescent="0.3">
      <c r="A40">
        <f t="shared" si="2"/>
        <v>32</v>
      </c>
      <c r="B40" s="3">
        <v>142.4722498387564</v>
      </c>
      <c r="C40" s="3"/>
    </row>
    <row r="41" spans="1:3" x14ac:dyDescent="0.3">
      <c r="A41">
        <f t="shared" si="2"/>
        <v>33</v>
      </c>
      <c r="B41" s="3">
        <v>113.31960225390503</v>
      </c>
      <c r="C41" s="3"/>
    </row>
    <row r="42" spans="1:3" x14ac:dyDescent="0.3">
      <c r="A42">
        <f t="shared" si="2"/>
        <v>34</v>
      </c>
      <c r="B42" s="3">
        <v>95.846913002897054</v>
      </c>
      <c r="C42" s="3"/>
    </row>
    <row r="43" spans="1:3" x14ac:dyDescent="0.3">
      <c r="A43">
        <f t="shared" si="2"/>
        <v>35</v>
      </c>
      <c r="B43" s="3">
        <v>139.56000232894439</v>
      </c>
      <c r="C43" s="3"/>
    </row>
    <row r="44" spans="1:3" x14ac:dyDescent="0.3">
      <c r="A44">
        <f t="shared" si="2"/>
        <v>36</v>
      </c>
      <c r="B44" s="3">
        <v>105.94830685760826</v>
      </c>
      <c r="C44" s="3"/>
    </row>
    <row r="45" spans="1:3" x14ac:dyDescent="0.3">
      <c r="A45">
        <f t="shared" si="2"/>
        <v>37</v>
      </c>
      <c r="B45" s="3">
        <v>119.59377419145312</v>
      </c>
      <c r="C45" s="3"/>
    </row>
    <row r="46" spans="1:3" x14ac:dyDescent="0.3">
      <c r="A46">
        <f t="shared" si="2"/>
        <v>38</v>
      </c>
      <c r="B46" s="3">
        <v>109.00102582410909</v>
      </c>
      <c r="C46" s="3"/>
    </row>
    <row r="47" spans="1:3" x14ac:dyDescent="0.3">
      <c r="A47">
        <f t="shared" si="2"/>
        <v>39</v>
      </c>
      <c r="B47" s="3">
        <v>144.19124029984232</v>
      </c>
      <c r="C47" s="3"/>
    </row>
    <row r="48" spans="1:3" x14ac:dyDescent="0.3">
      <c r="A48">
        <f t="shared" si="2"/>
        <v>40</v>
      </c>
      <c r="B48" s="3">
        <v>129.12832547328435</v>
      </c>
      <c r="C48" s="3"/>
    </row>
    <row r="49" spans="1:3" x14ac:dyDescent="0.3">
      <c r="A49">
        <f t="shared" si="2"/>
        <v>41</v>
      </c>
      <c r="B49" s="3">
        <v>115.55975591647439</v>
      </c>
      <c r="C49" s="3"/>
    </row>
    <row r="50" spans="1:3" x14ac:dyDescent="0.3">
      <c r="A50">
        <f t="shared" si="2"/>
        <v>42</v>
      </c>
      <c r="B50" s="3">
        <v>145.35762178013101</v>
      </c>
      <c r="C50" s="3"/>
    </row>
    <row r="51" spans="1:3" x14ac:dyDescent="0.3">
      <c r="A51">
        <f t="shared" si="2"/>
        <v>43</v>
      </c>
      <c r="B51" s="3">
        <v>140.14598976529669</v>
      </c>
      <c r="C51" s="3"/>
    </row>
    <row r="52" spans="1:3" x14ac:dyDescent="0.3">
      <c r="A52">
        <f t="shared" si="2"/>
        <v>44</v>
      </c>
      <c r="B52" s="3">
        <v>140.69741640298162</v>
      </c>
      <c r="C52" s="3"/>
    </row>
    <row r="53" spans="1:3" x14ac:dyDescent="0.3">
      <c r="A53">
        <f t="shared" si="2"/>
        <v>45</v>
      </c>
      <c r="B53" s="3">
        <v>128.00628185970709</v>
      </c>
      <c r="C53" s="3"/>
    </row>
    <row r="54" spans="1:3" x14ac:dyDescent="0.3">
      <c r="A54">
        <f t="shared" si="2"/>
        <v>46</v>
      </c>
      <c r="B54" s="3">
        <v>102.90802523115417</v>
      </c>
      <c r="C54" s="3"/>
    </row>
    <row r="55" spans="1:3" x14ac:dyDescent="0.3">
      <c r="A55">
        <f t="shared" si="2"/>
        <v>47</v>
      </c>
      <c r="B55" s="3">
        <v>144.85967343091033</v>
      </c>
      <c r="C55" s="3"/>
    </row>
    <row r="56" spans="1:3" x14ac:dyDescent="0.3">
      <c r="A56">
        <f t="shared" si="2"/>
        <v>48</v>
      </c>
      <c r="B56" s="3">
        <v>134.19107320543844</v>
      </c>
      <c r="C56" s="3"/>
    </row>
    <row r="57" spans="1:3" x14ac:dyDescent="0.3">
      <c r="A57">
        <f t="shared" si="2"/>
        <v>49</v>
      </c>
      <c r="B57" s="3">
        <v>84.19674062053673</v>
      </c>
      <c r="C57" s="3"/>
    </row>
    <row r="58" spans="1:3" x14ac:dyDescent="0.3">
      <c r="A58">
        <f t="shared" si="2"/>
        <v>50</v>
      </c>
      <c r="B58" s="3">
        <v>137.58658072503749</v>
      </c>
      <c r="C58" s="3"/>
    </row>
    <row r="59" spans="1:3" x14ac:dyDescent="0.3">
      <c r="A59">
        <f t="shared" si="2"/>
        <v>51</v>
      </c>
      <c r="B59" s="3">
        <v>118.38028088561259</v>
      </c>
      <c r="C59" s="3"/>
    </row>
    <row r="60" spans="1:3" x14ac:dyDescent="0.3">
      <c r="A60">
        <f t="shared" si="2"/>
        <v>52</v>
      </c>
      <c r="B60" s="3">
        <v>131.57670794782462</v>
      </c>
      <c r="C60" s="3"/>
    </row>
    <row r="61" spans="1:3" x14ac:dyDescent="0.3">
      <c r="A61">
        <f t="shared" si="2"/>
        <v>53</v>
      </c>
      <c r="B61" s="3">
        <v>110.85980562085751</v>
      </c>
      <c r="C61" s="3"/>
    </row>
    <row r="62" spans="1:3" x14ac:dyDescent="0.3">
      <c r="A62">
        <f t="shared" si="2"/>
        <v>54</v>
      </c>
      <c r="B62" s="3">
        <v>141.05616658809595</v>
      </c>
      <c r="C62" s="3"/>
    </row>
    <row r="63" spans="1:3" x14ac:dyDescent="0.3">
      <c r="A63">
        <f t="shared" si="2"/>
        <v>55</v>
      </c>
      <c r="B63" s="3">
        <v>118.44628746359376</v>
      </c>
      <c r="C63" s="3"/>
    </row>
    <row r="64" spans="1:3" x14ac:dyDescent="0.3">
      <c r="A64">
        <f t="shared" si="2"/>
        <v>56</v>
      </c>
      <c r="B64" s="3">
        <v>135.64612830406986</v>
      </c>
      <c r="C64" s="3"/>
    </row>
    <row r="65" spans="1:3" x14ac:dyDescent="0.3">
      <c r="A65">
        <f t="shared" si="2"/>
        <v>57</v>
      </c>
      <c r="B65" s="3">
        <v>121.86851139005739</v>
      </c>
      <c r="C65" s="3"/>
    </row>
    <row r="66" spans="1:3" x14ac:dyDescent="0.3">
      <c r="A66">
        <f t="shared" si="2"/>
        <v>58</v>
      </c>
      <c r="B66" s="3">
        <v>100.1516423758585</v>
      </c>
      <c r="C66" s="3"/>
    </row>
    <row r="67" spans="1:3" x14ac:dyDescent="0.3">
      <c r="A67">
        <f t="shared" si="2"/>
        <v>59</v>
      </c>
      <c r="B67" s="3">
        <v>103.88625499501359</v>
      </c>
      <c r="C67" s="3"/>
    </row>
    <row r="68" spans="1:3" x14ac:dyDescent="0.3">
      <c r="A68">
        <f t="shared" si="2"/>
        <v>60</v>
      </c>
      <c r="B68" s="3">
        <v>90.426324580330402</v>
      </c>
      <c r="C68" s="3"/>
    </row>
    <row r="69" spans="1:3" x14ac:dyDescent="0.3">
      <c r="A69">
        <f t="shared" si="2"/>
        <v>61</v>
      </c>
      <c r="B69" s="3">
        <v>128.49606749397935</v>
      </c>
      <c r="C69" s="3"/>
    </row>
    <row r="70" spans="1:3" x14ac:dyDescent="0.3">
      <c r="A70">
        <f t="shared" si="2"/>
        <v>62</v>
      </c>
      <c r="B70" s="3">
        <v>107.39278908033157</v>
      </c>
      <c r="C70" s="3"/>
    </row>
    <row r="71" spans="1:3" x14ac:dyDescent="0.3">
      <c r="A71">
        <f t="shared" si="2"/>
        <v>63</v>
      </c>
      <c r="B71" s="3">
        <v>94.408183334162459</v>
      </c>
      <c r="C71" s="3"/>
    </row>
    <row r="72" spans="1:3" x14ac:dyDescent="0.3">
      <c r="A72">
        <f t="shared" si="2"/>
        <v>64</v>
      </c>
      <c r="B72" s="3">
        <v>138.3307292900281</v>
      </c>
      <c r="C72" s="3"/>
    </row>
    <row r="73" spans="1:3" x14ac:dyDescent="0.3">
      <c r="A73">
        <f t="shared" si="2"/>
        <v>65</v>
      </c>
      <c r="B73" s="3">
        <v>90.897442835848778</v>
      </c>
      <c r="C73" s="3"/>
    </row>
    <row r="74" spans="1:3" x14ac:dyDescent="0.3">
      <c r="A74">
        <f t="shared" si="2"/>
        <v>66</v>
      </c>
      <c r="B74" s="3">
        <v>108.74382072244771</v>
      </c>
      <c r="C74" s="3"/>
    </row>
    <row r="75" spans="1:3" x14ac:dyDescent="0.3">
      <c r="A75">
        <f t="shared" ref="A75:A108" si="5">1+A74</f>
        <v>67</v>
      </c>
      <c r="B75" s="3">
        <v>125.31506429979345</v>
      </c>
      <c r="C75" s="3"/>
    </row>
    <row r="76" spans="1:3" x14ac:dyDescent="0.3">
      <c r="A76">
        <f t="shared" si="5"/>
        <v>68</v>
      </c>
      <c r="B76" s="3">
        <v>127.57713678467553</v>
      </c>
      <c r="C76" s="3"/>
    </row>
    <row r="77" spans="1:3" x14ac:dyDescent="0.3">
      <c r="A77">
        <f t="shared" si="5"/>
        <v>69</v>
      </c>
      <c r="B77" s="3">
        <v>114.90810296265408</v>
      </c>
      <c r="C77" s="3"/>
    </row>
    <row r="78" spans="1:3" x14ac:dyDescent="0.3">
      <c r="A78">
        <f t="shared" si="5"/>
        <v>70</v>
      </c>
      <c r="B78" s="3">
        <v>86.362520353868604</v>
      </c>
      <c r="C78" s="3"/>
    </row>
    <row r="79" spans="1:3" x14ac:dyDescent="0.3">
      <c r="A79">
        <f t="shared" si="5"/>
        <v>71</v>
      </c>
      <c r="B79" s="3">
        <v>142.2948074224405</v>
      </c>
      <c r="C79" s="3"/>
    </row>
    <row r="80" spans="1:3" x14ac:dyDescent="0.3">
      <c r="A80">
        <f t="shared" si="5"/>
        <v>72</v>
      </c>
      <c r="B80" s="3">
        <v>101.65299075481016</v>
      </c>
      <c r="C80" s="3"/>
    </row>
    <row r="81" spans="1:3" x14ac:dyDescent="0.3">
      <c r="A81">
        <f t="shared" si="5"/>
        <v>73</v>
      </c>
      <c r="B81" s="3">
        <v>120.60520051192725</v>
      </c>
      <c r="C81" s="3"/>
    </row>
    <row r="82" spans="1:3" x14ac:dyDescent="0.3">
      <c r="A82">
        <f t="shared" si="5"/>
        <v>74</v>
      </c>
      <c r="B82" s="3">
        <v>116.11793555231998</v>
      </c>
      <c r="C82" s="3"/>
    </row>
    <row r="83" spans="1:3" x14ac:dyDescent="0.3">
      <c r="A83">
        <f t="shared" si="5"/>
        <v>75</v>
      </c>
      <c r="B83" s="3">
        <v>110.70155354274902</v>
      </c>
      <c r="C83" s="3"/>
    </row>
    <row r="84" spans="1:3" x14ac:dyDescent="0.3">
      <c r="A84">
        <f t="shared" si="5"/>
        <v>76</v>
      </c>
      <c r="B84" s="3">
        <v>100.40789250808302</v>
      </c>
      <c r="C84" s="3"/>
    </row>
    <row r="85" spans="1:3" x14ac:dyDescent="0.3">
      <c r="A85">
        <f t="shared" si="5"/>
        <v>77</v>
      </c>
      <c r="B85" s="3">
        <v>105.77741280314513</v>
      </c>
      <c r="C85" s="3"/>
    </row>
    <row r="86" spans="1:3" x14ac:dyDescent="0.3">
      <c r="A86">
        <f t="shared" si="5"/>
        <v>78</v>
      </c>
      <c r="B86" s="3">
        <v>90.228600432164967</v>
      </c>
      <c r="C86" s="3"/>
    </row>
    <row r="87" spans="1:3" x14ac:dyDescent="0.3">
      <c r="A87">
        <f t="shared" si="5"/>
        <v>79</v>
      </c>
      <c r="B87" s="3">
        <v>111.05637016327819</v>
      </c>
      <c r="C87" s="3"/>
    </row>
    <row r="88" spans="1:3" x14ac:dyDescent="0.3">
      <c r="A88">
        <f t="shared" si="5"/>
        <v>80</v>
      </c>
      <c r="B88" s="3">
        <v>90.453700370853767</v>
      </c>
      <c r="C88" s="3"/>
    </row>
    <row r="89" spans="1:3" x14ac:dyDescent="0.3">
      <c r="A89">
        <f t="shared" si="5"/>
        <v>81</v>
      </c>
      <c r="B89" s="3">
        <v>119.41928763291799</v>
      </c>
      <c r="C89" s="3"/>
    </row>
    <row r="90" spans="1:3" x14ac:dyDescent="0.3">
      <c r="A90">
        <f t="shared" si="5"/>
        <v>82</v>
      </c>
      <c r="B90" s="3">
        <v>101.77149791445117</v>
      </c>
      <c r="C90" s="3"/>
    </row>
    <row r="91" spans="1:3" x14ac:dyDescent="0.3">
      <c r="A91">
        <f t="shared" si="5"/>
        <v>83</v>
      </c>
      <c r="B91" s="3">
        <v>94.261845636647195</v>
      </c>
      <c r="C91" s="3"/>
    </row>
    <row r="92" spans="1:3" x14ac:dyDescent="0.3">
      <c r="A92">
        <f t="shared" si="5"/>
        <v>84</v>
      </c>
      <c r="B92" s="3">
        <v>111.38321982172783</v>
      </c>
      <c r="C92" s="3"/>
    </row>
    <row r="93" spans="1:3" x14ac:dyDescent="0.3">
      <c r="A93">
        <f t="shared" si="5"/>
        <v>85</v>
      </c>
      <c r="B93" s="3">
        <v>105.71036030625692</v>
      </c>
      <c r="C93" s="3"/>
    </row>
    <row r="94" spans="1:3" x14ac:dyDescent="0.3">
      <c r="A94">
        <f t="shared" si="5"/>
        <v>86</v>
      </c>
      <c r="B94" s="3">
        <v>119.44684532238171</v>
      </c>
      <c r="C94" s="3"/>
    </row>
    <row r="95" spans="1:3" x14ac:dyDescent="0.3">
      <c r="A95">
        <f t="shared" si="5"/>
        <v>87</v>
      </c>
      <c r="B95" s="3">
        <v>165.42453098110855</v>
      </c>
      <c r="C95" s="3"/>
    </row>
    <row r="96" spans="1:3" x14ac:dyDescent="0.3">
      <c r="A96">
        <f t="shared" si="5"/>
        <v>88</v>
      </c>
      <c r="B96" s="3">
        <v>136.14976099517662</v>
      </c>
      <c r="C96" s="3"/>
    </row>
    <row r="97" spans="1:3" x14ac:dyDescent="0.3">
      <c r="A97">
        <f t="shared" si="5"/>
        <v>89</v>
      </c>
      <c r="B97" s="3">
        <v>136.69200173637364</v>
      </c>
      <c r="C97" s="3"/>
    </row>
    <row r="98" spans="1:3" x14ac:dyDescent="0.3">
      <c r="A98">
        <f t="shared" si="5"/>
        <v>90</v>
      </c>
      <c r="B98" s="3">
        <v>93.511967255035415</v>
      </c>
      <c r="C98" s="3"/>
    </row>
    <row r="99" spans="1:3" x14ac:dyDescent="0.3">
      <c r="A99">
        <f t="shared" si="5"/>
        <v>91</v>
      </c>
      <c r="B99" s="3">
        <v>92.019759297836572</v>
      </c>
      <c r="C99" s="3"/>
    </row>
    <row r="100" spans="1:3" x14ac:dyDescent="0.3">
      <c r="A100">
        <f t="shared" si="5"/>
        <v>92</v>
      </c>
      <c r="B100" s="3">
        <v>121.13354872155469</v>
      </c>
      <c r="C100" s="3"/>
    </row>
    <row r="101" spans="1:3" x14ac:dyDescent="0.3">
      <c r="A101">
        <f t="shared" si="5"/>
        <v>93</v>
      </c>
      <c r="B101" s="3">
        <v>115.42637851845939</v>
      </c>
      <c r="C101" s="3"/>
    </row>
    <row r="102" spans="1:3" x14ac:dyDescent="0.3">
      <c r="A102">
        <f t="shared" si="5"/>
        <v>94</v>
      </c>
      <c r="B102" s="3">
        <v>122.46718627749942</v>
      </c>
      <c r="C102" s="3"/>
    </row>
    <row r="103" spans="1:3" x14ac:dyDescent="0.3">
      <c r="A103">
        <f t="shared" si="5"/>
        <v>95</v>
      </c>
      <c r="B103" s="3">
        <v>147.97214619931765</v>
      </c>
      <c r="C103" s="3"/>
    </row>
    <row r="104" spans="1:3" x14ac:dyDescent="0.3">
      <c r="A104">
        <f t="shared" si="5"/>
        <v>96</v>
      </c>
      <c r="B104" s="3">
        <v>118.66411144466838</v>
      </c>
      <c r="C104" s="3"/>
    </row>
    <row r="105" spans="1:3" x14ac:dyDescent="0.3">
      <c r="A105">
        <f t="shared" si="5"/>
        <v>97</v>
      </c>
      <c r="B105" s="3">
        <v>145.78026396804489</v>
      </c>
      <c r="C105" s="3"/>
    </row>
    <row r="106" spans="1:3" x14ac:dyDescent="0.3">
      <c r="A106">
        <f t="shared" si="5"/>
        <v>98</v>
      </c>
      <c r="B106" s="3">
        <v>124.75599790661363</v>
      </c>
      <c r="C106" s="3"/>
    </row>
    <row r="107" spans="1:3" x14ac:dyDescent="0.3">
      <c r="A107">
        <f t="shared" si="5"/>
        <v>99</v>
      </c>
      <c r="B107" s="3">
        <v>111.65438566706143</v>
      </c>
      <c r="C107" s="3"/>
    </row>
    <row r="108" spans="1:3" x14ac:dyDescent="0.3">
      <c r="A108">
        <f t="shared" si="5"/>
        <v>100</v>
      </c>
      <c r="B108" s="3">
        <v>143.92316673649475</v>
      </c>
      <c r="C108" s="3"/>
    </row>
    <row r="109" spans="1:3" x14ac:dyDescent="0.3">
      <c r="B109" s="3"/>
      <c r="C109" s="3"/>
    </row>
    <row r="110" spans="1:3" x14ac:dyDescent="0.3">
      <c r="B110" s="3"/>
      <c r="C110" s="3"/>
    </row>
    <row r="111" spans="1:3" x14ac:dyDescent="0.3">
      <c r="B111" s="3"/>
      <c r="C111" s="3"/>
    </row>
    <row r="112" spans="1:3" x14ac:dyDescent="0.3">
      <c r="B112" s="3"/>
      <c r="C112" s="3"/>
    </row>
    <row r="113" spans="2:3" x14ac:dyDescent="0.3">
      <c r="B113" s="3"/>
      <c r="C113" s="3"/>
    </row>
    <row r="114" spans="2:3" x14ac:dyDescent="0.3">
      <c r="B114" s="3"/>
      <c r="C114" s="3"/>
    </row>
    <row r="115" spans="2:3" x14ac:dyDescent="0.3">
      <c r="B115" s="3"/>
      <c r="C115" s="3"/>
    </row>
    <row r="116" spans="2:3" x14ac:dyDescent="0.3">
      <c r="B116" s="3"/>
      <c r="C116" s="3"/>
    </row>
    <row r="117" spans="2:3" x14ac:dyDescent="0.3">
      <c r="B117" s="3"/>
      <c r="C117" s="3"/>
    </row>
    <row r="118" spans="2:3" x14ac:dyDescent="0.3">
      <c r="B118" s="3"/>
      <c r="C118" s="3"/>
    </row>
    <row r="119" spans="2:3" x14ac:dyDescent="0.3">
      <c r="B119" s="3"/>
      <c r="C119" s="3"/>
    </row>
    <row r="120" spans="2:3" x14ac:dyDescent="0.3">
      <c r="B120" s="3"/>
      <c r="C120" s="3"/>
    </row>
    <row r="121" spans="2:3" x14ac:dyDescent="0.3">
      <c r="B121" s="3"/>
      <c r="C121" s="3"/>
    </row>
    <row r="122" spans="2:3" x14ac:dyDescent="0.3">
      <c r="B122" s="3"/>
      <c r="C122" s="3"/>
    </row>
    <row r="123" spans="2:3" x14ac:dyDescent="0.3">
      <c r="B123" s="3"/>
      <c r="C123" s="3"/>
    </row>
    <row r="124" spans="2:3" x14ac:dyDescent="0.3">
      <c r="B124" s="3"/>
      <c r="C124" s="3"/>
    </row>
    <row r="125" spans="2:3" x14ac:dyDescent="0.3">
      <c r="B125" s="3"/>
      <c r="C125" s="3"/>
    </row>
    <row r="126" spans="2:3" x14ac:dyDescent="0.3">
      <c r="B126" s="3"/>
      <c r="C126" s="3"/>
    </row>
    <row r="127" spans="2:3" x14ac:dyDescent="0.3">
      <c r="B127" s="3"/>
      <c r="C127" s="3"/>
    </row>
    <row r="128" spans="2:3" x14ac:dyDescent="0.3">
      <c r="B128" s="3"/>
      <c r="C128" s="3"/>
    </row>
    <row r="129" spans="2:3" x14ac:dyDescent="0.3">
      <c r="B129" s="3"/>
      <c r="C129" s="3"/>
    </row>
    <row r="130" spans="2:3" x14ac:dyDescent="0.3">
      <c r="B130" s="3"/>
      <c r="C130" s="3"/>
    </row>
    <row r="131" spans="2:3" x14ac:dyDescent="0.3">
      <c r="B131" s="3"/>
      <c r="C131" s="3"/>
    </row>
    <row r="132" spans="2:3" x14ac:dyDescent="0.3">
      <c r="B132" s="3"/>
      <c r="C132" s="3"/>
    </row>
    <row r="133" spans="2:3" x14ac:dyDescent="0.3">
      <c r="B133" s="3"/>
      <c r="C133" s="3"/>
    </row>
    <row r="134" spans="2:3" x14ac:dyDescent="0.3">
      <c r="B134" s="3"/>
      <c r="C134" s="3"/>
    </row>
    <row r="135" spans="2:3" x14ac:dyDescent="0.3">
      <c r="B135" s="3"/>
      <c r="C135" s="3"/>
    </row>
    <row r="136" spans="2:3" x14ac:dyDescent="0.3">
      <c r="B136" s="3"/>
      <c r="C136" s="3"/>
    </row>
    <row r="137" spans="2:3" x14ac:dyDescent="0.3">
      <c r="B137" s="3"/>
      <c r="C137" s="3"/>
    </row>
    <row r="138" spans="2:3" x14ac:dyDescent="0.3">
      <c r="B138" s="3"/>
      <c r="C138" s="3"/>
    </row>
    <row r="139" spans="2:3" x14ac:dyDescent="0.3">
      <c r="B139" s="3"/>
      <c r="C139" s="3"/>
    </row>
    <row r="140" spans="2:3" x14ac:dyDescent="0.3">
      <c r="B140" s="3"/>
      <c r="C140" s="3"/>
    </row>
    <row r="141" spans="2:3" x14ac:dyDescent="0.3">
      <c r="B141" s="3"/>
      <c r="C141" s="3"/>
    </row>
    <row r="142" spans="2:3" x14ac:dyDescent="0.3">
      <c r="B142" s="3"/>
      <c r="C142" s="3"/>
    </row>
    <row r="143" spans="2:3" x14ac:dyDescent="0.3">
      <c r="B143" s="3"/>
      <c r="C143" s="3"/>
    </row>
    <row r="144" spans="2:3" x14ac:dyDescent="0.3">
      <c r="B144" s="3"/>
      <c r="C144" s="3"/>
    </row>
    <row r="145" spans="2:3" x14ac:dyDescent="0.3">
      <c r="B145" s="3"/>
      <c r="C145" s="3"/>
    </row>
    <row r="146" spans="2:3" x14ac:dyDescent="0.3">
      <c r="B146" s="3"/>
      <c r="C146" s="3"/>
    </row>
    <row r="147" spans="2:3" x14ac:dyDescent="0.3">
      <c r="B147" s="3"/>
      <c r="C147" s="3"/>
    </row>
    <row r="148" spans="2:3" x14ac:dyDescent="0.3">
      <c r="B148" s="3"/>
      <c r="C148" s="3"/>
    </row>
    <row r="149" spans="2:3" x14ac:dyDescent="0.3">
      <c r="B149" s="3"/>
      <c r="C149" s="3"/>
    </row>
    <row r="150" spans="2:3" x14ac:dyDescent="0.3">
      <c r="B150" s="3"/>
      <c r="C150" s="3"/>
    </row>
    <row r="151" spans="2:3" x14ac:dyDescent="0.3">
      <c r="B151" s="3"/>
      <c r="C151" s="3"/>
    </row>
    <row r="152" spans="2:3" x14ac:dyDescent="0.3">
      <c r="B152" s="3"/>
      <c r="C152" s="3"/>
    </row>
    <row r="153" spans="2:3" x14ac:dyDescent="0.3">
      <c r="B153" s="3"/>
      <c r="C153" s="3"/>
    </row>
    <row r="154" spans="2:3" x14ac:dyDescent="0.3">
      <c r="B154" s="3"/>
      <c r="C154" s="3"/>
    </row>
    <row r="155" spans="2:3" x14ac:dyDescent="0.3">
      <c r="B155" s="3"/>
      <c r="C155" s="3"/>
    </row>
    <row r="156" spans="2:3" x14ac:dyDescent="0.3">
      <c r="B156" s="3"/>
      <c r="C156" s="3"/>
    </row>
    <row r="157" spans="2:3" x14ac:dyDescent="0.3">
      <c r="B157" s="3"/>
      <c r="C157" s="3"/>
    </row>
    <row r="158" spans="2:3" x14ac:dyDescent="0.3">
      <c r="B158" s="3"/>
      <c r="C158" s="3"/>
    </row>
    <row r="159" spans="2:3" x14ac:dyDescent="0.3">
      <c r="B159" s="3"/>
      <c r="C159" s="3"/>
    </row>
    <row r="160" spans="2:3" x14ac:dyDescent="0.3">
      <c r="B160" s="3"/>
      <c r="C160" s="3"/>
    </row>
    <row r="161" spans="2:3" x14ac:dyDescent="0.3">
      <c r="B161" s="3"/>
      <c r="C161" s="3"/>
    </row>
    <row r="162" spans="2:3" x14ac:dyDescent="0.3">
      <c r="B162" s="3"/>
      <c r="C162" s="3"/>
    </row>
    <row r="163" spans="2:3" x14ac:dyDescent="0.3">
      <c r="B163" s="3"/>
      <c r="C163" s="3"/>
    </row>
    <row r="164" spans="2:3" x14ac:dyDescent="0.3">
      <c r="B164" s="3"/>
      <c r="C164" s="3"/>
    </row>
    <row r="165" spans="2:3" x14ac:dyDescent="0.3">
      <c r="B165" s="3"/>
      <c r="C165" s="3"/>
    </row>
    <row r="166" spans="2:3" x14ac:dyDescent="0.3">
      <c r="B166" s="3"/>
      <c r="C166" s="3"/>
    </row>
    <row r="167" spans="2:3" x14ac:dyDescent="0.3">
      <c r="B167" s="3"/>
      <c r="C167" s="3"/>
    </row>
    <row r="168" spans="2:3" x14ac:dyDescent="0.3">
      <c r="B168" s="3"/>
      <c r="C168" s="3"/>
    </row>
    <row r="169" spans="2:3" x14ac:dyDescent="0.3">
      <c r="B169" s="3"/>
      <c r="C169" s="3"/>
    </row>
    <row r="170" spans="2:3" x14ac:dyDescent="0.3">
      <c r="B170" s="3"/>
      <c r="C170" s="3"/>
    </row>
    <row r="171" spans="2:3" x14ac:dyDescent="0.3">
      <c r="B171" s="3"/>
      <c r="C171" s="3"/>
    </row>
    <row r="172" spans="2:3" x14ac:dyDescent="0.3">
      <c r="B172" s="3"/>
      <c r="C172" s="3"/>
    </row>
    <row r="173" spans="2:3" x14ac:dyDescent="0.3">
      <c r="B173" s="3"/>
      <c r="C173" s="3"/>
    </row>
    <row r="174" spans="2:3" x14ac:dyDescent="0.3">
      <c r="B174" s="3"/>
      <c r="C174" s="3"/>
    </row>
    <row r="175" spans="2:3" x14ac:dyDescent="0.3">
      <c r="B175" s="3"/>
      <c r="C175" s="3"/>
    </row>
    <row r="176" spans="2:3" x14ac:dyDescent="0.3">
      <c r="B176" s="3"/>
      <c r="C176" s="3"/>
    </row>
    <row r="177" spans="2:3" x14ac:dyDescent="0.3">
      <c r="B177" s="3"/>
      <c r="C177" s="3"/>
    </row>
    <row r="178" spans="2:3" x14ac:dyDescent="0.3">
      <c r="B178" s="3"/>
      <c r="C178" s="3"/>
    </row>
    <row r="179" spans="2:3" x14ac:dyDescent="0.3">
      <c r="B179" s="3"/>
      <c r="C179" s="3"/>
    </row>
    <row r="180" spans="2:3" x14ac:dyDescent="0.3">
      <c r="B180" s="3"/>
      <c r="C180" s="3"/>
    </row>
    <row r="181" spans="2:3" x14ac:dyDescent="0.3">
      <c r="B181" s="3"/>
      <c r="C181" s="3"/>
    </row>
    <row r="182" spans="2:3" x14ac:dyDescent="0.3">
      <c r="B182" s="3"/>
      <c r="C182" s="3"/>
    </row>
    <row r="183" spans="2:3" x14ac:dyDescent="0.3">
      <c r="B183" s="3"/>
      <c r="C183" s="3"/>
    </row>
    <row r="184" spans="2:3" x14ac:dyDescent="0.3">
      <c r="B184" s="3"/>
      <c r="C184" s="3"/>
    </row>
    <row r="185" spans="2:3" x14ac:dyDescent="0.3">
      <c r="B185" s="3"/>
      <c r="C185" s="3"/>
    </row>
    <row r="186" spans="2:3" x14ac:dyDescent="0.3">
      <c r="B186" s="3"/>
      <c r="C186" s="3"/>
    </row>
    <row r="187" spans="2:3" x14ac:dyDescent="0.3">
      <c r="B187" s="3"/>
      <c r="C187" s="3"/>
    </row>
    <row r="188" spans="2:3" x14ac:dyDescent="0.3">
      <c r="B188" s="3"/>
      <c r="C188" s="3"/>
    </row>
    <row r="189" spans="2:3" x14ac:dyDescent="0.3">
      <c r="B189" s="3"/>
      <c r="C189" s="3"/>
    </row>
    <row r="190" spans="2:3" x14ac:dyDescent="0.3">
      <c r="B190" s="3"/>
      <c r="C190" s="3"/>
    </row>
    <row r="191" spans="2:3" x14ac:dyDescent="0.3">
      <c r="B191" s="3"/>
      <c r="C191" s="3"/>
    </row>
    <row r="192" spans="2:3" x14ac:dyDescent="0.3">
      <c r="B192" s="3"/>
      <c r="C192" s="3"/>
    </row>
    <row r="193" spans="2:3" x14ac:dyDescent="0.3">
      <c r="B193" s="3"/>
      <c r="C193" s="3"/>
    </row>
    <row r="194" spans="2:3" x14ac:dyDescent="0.3">
      <c r="B194" s="3"/>
      <c r="C194" s="3"/>
    </row>
    <row r="195" spans="2:3" x14ac:dyDescent="0.3">
      <c r="B195" s="3"/>
      <c r="C195" s="3"/>
    </row>
    <row r="196" spans="2:3" x14ac:dyDescent="0.3">
      <c r="B196" s="3"/>
      <c r="C196" s="3"/>
    </row>
    <row r="197" spans="2:3" x14ac:dyDescent="0.3">
      <c r="B197" s="3"/>
      <c r="C197" s="3"/>
    </row>
    <row r="198" spans="2:3" x14ac:dyDescent="0.3">
      <c r="B198" s="3"/>
      <c r="C198" s="3"/>
    </row>
    <row r="199" spans="2:3" x14ac:dyDescent="0.3">
      <c r="B199" s="3"/>
      <c r="C199" s="3"/>
    </row>
    <row r="200" spans="2:3" x14ac:dyDescent="0.3">
      <c r="B200" s="3"/>
      <c r="C200" s="3"/>
    </row>
    <row r="201" spans="2:3" x14ac:dyDescent="0.3">
      <c r="B201" s="3"/>
      <c r="C201" s="3"/>
    </row>
    <row r="202" spans="2:3" x14ac:dyDescent="0.3">
      <c r="B202" s="3"/>
      <c r="C202" s="3"/>
    </row>
    <row r="203" spans="2:3" x14ac:dyDescent="0.3">
      <c r="B203" s="3"/>
      <c r="C203" s="3"/>
    </row>
    <row r="204" spans="2:3" x14ac:dyDescent="0.3">
      <c r="B204" s="3"/>
      <c r="C204" s="3"/>
    </row>
    <row r="205" spans="2:3" x14ac:dyDescent="0.3">
      <c r="B205" s="3"/>
      <c r="C205" s="3"/>
    </row>
    <row r="206" spans="2:3" x14ac:dyDescent="0.3">
      <c r="B206" s="3"/>
      <c r="C206" s="3"/>
    </row>
    <row r="207" spans="2:3" x14ac:dyDescent="0.3">
      <c r="B207" s="3"/>
      <c r="C207" s="3"/>
    </row>
    <row r="208" spans="2:3" x14ac:dyDescent="0.3">
      <c r="B208" s="3"/>
      <c r="C208" s="3"/>
    </row>
    <row r="209" spans="2:3" x14ac:dyDescent="0.3">
      <c r="B209" s="3"/>
      <c r="C209" s="3"/>
    </row>
    <row r="210" spans="2:3" x14ac:dyDescent="0.3">
      <c r="B210" s="3"/>
      <c r="C210" s="3"/>
    </row>
    <row r="211" spans="2:3" x14ac:dyDescent="0.3">
      <c r="B211" s="3"/>
      <c r="C211" s="3"/>
    </row>
    <row r="212" spans="2:3" x14ac:dyDescent="0.3">
      <c r="B212" s="3"/>
      <c r="C212" s="3"/>
    </row>
    <row r="213" spans="2:3" x14ac:dyDescent="0.3">
      <c r="B213" s="3"/>
      <c r="C213" s="3"/>
    </row>
    <row r="214" spans="2:3" x14ac:dyDescent="0.3">
      <c r="B214" s="3"/>
      <c r="C214" s="3"/>
    </row>
    <row r="215" spans="2:3" x14ac:dyDescent="0.3">
      <c r="B215" s="3"/>
      <c r="C215" s="3"/>
    </row>
    <row r="216" spans="2:3" x14ac:dyDescent="0.3">
      <c r="B216" s="3"/>
      <c r="C216" s="3"/>
    </row>
    <row r="217" spans="2:3" x14ac:dyDescent="0.3">
      <c r="B217" s="3"/>
      <c r="C217" s="3"/>
    </row>
    <row r="218" spans="2:3" x14ac:dyDescent="0.3">
      <c r="B218" s="3"/>
      <c r="C218" s="3"/>
    </row>
    <row r="219" spans="2:3" x14ac:dyDescent="0.3">
      <c r="B219" s="3"/>
      <c r="C219" s="3"/>
    </row>
    <row r="220" spans="2:3" x14ac:dyDescent="0.3">
      <c r="B220" s="3"/>
      <c r="C220" s="3"/>
    </row>
    <row r="221" spans="2:3" x14ac:dyDescent="0.3">
      <c r="B221" s="3"/>
      <c r="C221" s="3"/>
    </row>
    <row r="222" spans="2:3" x14ac:dyDescent="0.3">
      <c r="B222" s="3"/>
      <c r="C222" s="3"/>
    </row>
    <row r="223" spans="2:3" x14ac:dyDescent="0.3">
      <c r="B223" s="3"/>
      <c r="C223" s="3"/>
    </row>
    <row r="224" spans="2:3" x14ac:dyDescent="0.3">
      <c r="B224" s="3"/>
      <c r="C224" s="3"/>
    </row>
    <row r="225" spans="2:3" x14ac:dyDescent="0.3">
      <c r="B225" s="3"/>
      <c r="C225" s="3"/>
    </row>
    <row r="226" spans="2:3" x14ac:dyDescent="0.3">
      <c r="B226" s="3"/>
      <c r="C226" s="3"/>
    </row>
    <row r="227" spans="2:3" x14ac:dyDescent="0.3">
      <c r="B227" s="3"/>
      <c r="C227" s="3"/>
    </row>
    <row r="228" spans="2:3" x14ac:dyDescent="0.3">
      <c r="B228" s="3"/>
      <c r="C228" s="3"/>
    </row>
    <row r="229" spans="2:3" x14ac:dyDescent="0.3">
      <c r="B229" s="3"/>
      <c r="C229" s="3"/>
    </row>
    <row r="230" spans="2:3" x14ac:dyDescent="0.3">
      <c r="B230" s="3"/>
      <c r="C230" s="3"/>
    </row>
    <row r="231" spans="2:3" x14ac:dyDescent="0.3">
      <c r="B231" s="3"/>
      <c r="C231" s="3"/>
    </row>
    <row r="232" spans="2:3" x14ac:dyDescent="0.3">
      <c r="B232" s="3"/>
      <c r="C232" s="3"/>
    </row>
    <row r="233" spans="2:3" x14ac:dyDescent="0.3">
      <c r="B233" s="3"/>
      <c r="C233" s="3"/>
    </row>
    <row r="234" spans="2:3" x14ac:dyDescent="0.3">
      <c r="B234" s="3"/>
      <c r="C234" s="3"/>
    </row>
    <row r="235" spans="2:3" x14ac:dyDescent="0.3">
      <c r="B235" s="3"/>
      <c r="C235" s="3"/>
    </row>
    <row r="236" spans="2:3" x14ac:dyDescent="0.3">
      <c r="B236" s="3"/>
      <c r="C236" s="3"/>
    </row>
    <row r="237" spans="2:3" x14ac:dyDescent="0.3">
      <c r="B237" s="3"/>
      <c r="C237" s="3"/>
    </row>
    <row r="238" spans="2:3" x14ac:dyDescent="0.3">
      <c r="B238" s="3"/>
      <c r="C238" s="3"/>
    </row>
    <row r="239" spans="2:3" x14ac:dyDescent="0.3">
      <c r="B239" s="3"/>
      <c r="C239" s="3"/>
    </row>
    <row r="240" spans="2:3" x14ac:dyDescent="0.3">
      <c r="B240" s="3"/>
      <c r="C240" s="3"/>
    </row>
    <row r="241" spans="2:3" x14ac:dyDescent="0.3">
      <c r="B241" s="3"/>
      <c r="C241" s="3"/>
    </row>
    <row r="242" spans="2:3" x14ac:dyDescent="0.3">
      <c r="B242" s="3"/>
      <c r="C242" s="3"/>
    </row>
    <row r="243" spans="2:3" x14ac:dyDescent="0.3">
      <c r="B243" s="3"/>
      <c r="C243" s="3"/>
    </row>
    <row r="244" spans="2:3" x14ac:dyDescent="0.3">
      <c r="B244" s="3"/>
      <c r="C244" s="3"/>
    </row>
    <row r="245" spans="2:3" x14ac:dyDescent="0.3">
      <c r="B245" s="3"/>
      <c r="C245" s="3"/>
    </row>
    <row r="246" spans="2:3" x14ac:dyDescent="0.3">
      <c r="B246" s="3"/>
      <c r="C246" s="3"/>
    </row>
    <row r="247" spans="2:3" x14ac:dyDescent="0.3">
      <c r="B247" s="3"/>
      <c r="C247" s="3"/>
    </row>
    <row r="248" spans="2:3" x14ac:dyDescent="0.3">
      <c r="B248" s="3"/>
      <c r="C248" s="3"/>
    </row>
    <row r="249" spans="2:3" x14ac:dyDescent="0.3">
      <c r="B249" s="3"/>
      <c r="C249" s="3"/>
    </row>
    <row r="250" spans="2:3" x14ac:dyDescent="0.3">
      <c r="B250" s="3"/>
      <c r="C250" s="3"/>
    </row>
    <row r="251" spans="2:3" x14ac:dyDescent="0.3">
      <c r="B251" s="3"/>
      <c r="C251" s="3"/>
    </row>
    <row r="252" spans="2:3" x14ac:dyDescent="0.3">
      <c r="B252" s="3"/>
      <c r="C252" s="3"/>
    </row>
    <row r="253" spans="2:3" x14ac:dyDescent="0.3">
      <c r="B253" s="3"/>
      <c r="C253" s="3"/>
    </row>
    <row r="254" spans="2:3" x14ac:dyDescent="0.3">
      <c r="B254" s="3"/>
      <c r="C254" s="3"/>
    </row>
    <row r="255" spans="2:3" x14ac:dyDescent="0.3">
      <c r="B255" s="3"/>
      <c r="C255" s="3"/>
    </row>
    <row r="256" spans="2:3" x14ac:dyDescent="0.3">
      <c r="B256" s="3"/>
      <c r="C256" s="3"/>
    </row>
    <row r="257" spans="2:3" x14ac:dyDescent="0.3">
      <c r="B257" s="3"/>
      <c r="C257" s="3"/>
    </row>
    <row r="258" spans="2:3" x14ac:dyDescent="0.3">
      <c r="B258" s="3"/>
      <c r="C258" s="3"/>
    </row>
    <row r="259" spans="2:3" x14ac:dyDescent="0.3">
      <c r="B259" s="3"/>
      <c r="C259" s="3"/>
    </row>
    <row r="260" spans="2:3" x14ac:dyDescent="0.3">
      <c r="B260" s="3"/>
      <c r="C260" s="3"/>
    </row>
    <row r="261" spans="2:3" x14ac:dyDescent="0.3">
      <c r="B261" s="3"/>
      <c r="C261" s="3"/>
    </row>
    <row r="262" spans="2:3" x14ac:dyDescent="0.3">
      <c r="B262" s="3"/>
      <c r="C262" s="3"/>
    </row>
    <row r="263" spans="2:3" x14ac:dyDescent="0.3">
      <c r="B263" s="3"/>
      <c r="C263" s="3"/>
    </row>
    <row r="264" spans="2:3" x14ac:dyDescent="0.3">
      <c r="B264" s="3"/>
      <c r="C264" s="3"/>
    </row>
    <row r="265" spans="2:3" x14ac:dyDescent="0.3">
      <c r="B265" s="3"/>
      <c r="C265" s="3"/>
    </row>
    <row r="266" spans="2:3" x14ac:dyDescent="0.3">
      <c r="B266" s="3"/>
      <c r="C266" s="3"/>
    </row>
    <row r="267" spans="2:3" x14ac:dyDescent="0.3">
      <c r="B267" s="3"/>
      <c r="C267" s="3"/>
    </row>
    <row r="268" spans="2:3" x14ac:dyDescent="0.3">
      <c r="B268" s="3"/>
      <c r="C268" s="3"/>
    </row>
    <row r="269" spans="2:3" x14ac:dyDescent="0.3">
      <c r="B269" s="3"/>
      <c r="C269" s="3"/>
    </row>
    <row r="270" spans="2:3" x14ac:dyDescent="0.3">
      <c r="B270" s="3"/>
      <c r="C270" s="3"/>
    </row>
    <row r="271" spans="2:3" x14ac:dyDescent="0.3">
      <c r="B271" s="3"/>
      <c r="C271" s="3"/>
    </row>
    <row r="272" spans="2:3" x14ac:dyDescent="0.3">
      <c r="B272" s="3"/>
      <c r="C272" s="3"/>
    </row>
    <row r="273" spans="2:3" x14ac:dyDescent="0.3">
      <c r="B273" s="3"/>
      <c r="C273" s="3"/>
    </row>
    <row r="274" spans="2:3" x14ac:dyDescent="0.3">
      <c r="B274" s="3"/>
      <c r="C274" s="3"/>
    </row>
    <row r="275" spans="2:3" x14ac:dyDescent="0.3">
      <c r="B275" s="3"/>
      <c r="C275" s="3"/>
    </row>
    <row r="276" spans="2:3" x14ac:dyDescent="0.3">
      <c r="B276" s="3"/>
      <c r="C276" s="3"/>
    </row>
    <row r="277" spans="2:3" x14ac:dyDescent="0.3">
      <c r="B277" s="3"/>
      <c r="C277" s="3"/>
    </row>
    <row r="278" spans="2:3" x14ac:dyDescent="0.3">
      <c r="B278" s="3"/>
      <c r="C278" s="3"/>
    </row>
    <row r="279" spans="2:3" x14ac:dyDescent="0.3">
      <c r="B279" s="3"/>
      <c r="C279" s="3"/>
    </row>
    <row r="280" spans="2:3" x14ac:dyDescent="0.3">
      <c r="B280" s="3"/>
      <c r="C280" s="3"/>
    </row>
    <row r="281" spans="2:3" x14ac:dyDescent="0.3">
      <c r="B281" s="3"/>
      <c r="C281" s="3"/>
    </row>
    <row r="282" spans="2:3" x14ac:dyDescent="0.3">
      <c r="B282" s="3"/>
      <c r="C282" s="3"/>
    </row>
    <row r="283" spans="2:3" x14ac:dyDescent="0.3">
      <c r="B283" s="3"/>
      <c r="C283" s="3"/>
    </row>
    <row r="284" spans="2:3" x14ac:dyDescent="0.3">
      <c r="B284" s="3"/>
      <c r="C284" s="3"/>
    </row>
    <row r="285" spans="2:3" x14ac:dyDescent="0.3">
      <c r="B285" s="3"/>
      <c r="C285" s="3"/>
    </row>
    <row r="286" spans="2:3" x14ac:dyDescent="0.3">
      <c r="B286" s="3"/>
      <c r="C286" s="3"/>
    </row>
    <row r="287" spans="2:3" x14ac:dyDescent="0.3">
      <c r="B287" s="3"/>
      <c r="C287" s="3"/>
    </row>
    <row r="288" spans="2:3" x14ac:dyDescent="0.3">
      <c r="B288" s="3"/>
      <c r="C288" s="3"/>
    </row>
    <row r="289" spans="2:3" x14ac:dyDescent="0.3">
      <c r="B289" s="3"/>
      <c r="C289" s="3"/>
    </row>
    <row r="290" spans="2:3" x14ac:dyDescent="0.3">
      <c r="B290" s="3"/>
      <c r="C290" s="3"/>
    </row>
    <row r="291" spans="2:3" x14ac:dyDescent="0.3">
      <c r="B291" s="3"/>
      <c r="C291" s="3"/>
    </row>
    <row r="292" spans="2:3" x14ac:dyDescent="0.3">
      <c r="B292" s="3"/>
      <c r="C292" s="3"/>
    </row>
    <row r="293" spans="2:3" x14ac:dyDescent="0.3">
      <c r="B293" s="3"/>
      <c r="C293" s="3"/>
    </row>
    <row r="294" spans="2:3" x14ac:dyDescent="0.3">
      <c r="B294" s="3"/>
      <c r="C294" s="3"/>
    </row>
    <row r="295" spans="2:3" x14ac:dyDescent="0.3">
      <c r="B295" s="3"/>
      <c r="C295" s="3"/>
    </row>
    <row r="296" spans="2:3" x14ac:dyDescent="0.3">
      <c r="B296" s="3"/>
      <c r="C296" s="3"/>
    </row>
    <row r="297" spans="2:3" x14ac:dyDescent="0.3">
      <c r="B297" s="3"/>
      <c r="C297" s="3"/>
    </row>
    <row r="298" spans="2:3" x14ac:dyDescent="0.3">
      <c r="B298" s="3"/>
      <c r="C298" s="3"/>
    </row>
    <row r="299" spans="2:3" x14ac:dyDescent="0.3">
      <c r="B299" s="3"/>
      <c r="C299" s="3"/>
    </row>
    <row r="300" spans="2:3" x14ac:dyDescent="0.3">
      <c r="B300" s="3"/>
      <c r="C300" s="3"/>
    </row>
    <row r="301" spans="2:3" x14ac:dyDescent="0.3">
      <c r="B301" s="3"/>
      <c r="C301" s="3"/>
    </row>
    <row r="302" spans="2:3" x14ac:dyDescent="0.3">
      <c r="B302" s="3"/>
      <c r="C302" s="3"/>
    </row>
    <row r="303" spans="2:3" x14ac:dyDescent="0.3">
      <c r="B303" s="3"/>
      <c r="C303" s="3"/>
    </row>
    <row r="304" spans="2:3" x14ac:dyDescent="0.3">
      <c r="B304" s="3"/>
      <c r="C304" s="3"/>
    </row>
    <row r="305" spans="2:3" x14ac:dyDescent="0.3">
      <c r="B305" s="3"/>
      <c r="C305" s="3"/>
    </row>
    <row r="306" spans="2:3" x14ac:dyDescent="0.3">
      <c r="B306" s="3"/>
      <c r="C306" s="3"/>
    </row>
    <row r="307" spans="2:3" x14ac:dyDescent="0.3">
      <c r="B307" s="3"/>
      <c r="C307" s="3"/>
    </row>
    <row r="308" spans="2:3" x14ac:dyDescent="0.3">
      <c r="B308" s="3"/>
      <c r="C308" s="3"/>
    </row>
    <row r="309" spans="2:3" x14ac:dyDescent="0.3">
      <c r="B309" s="3"/>
      <c r="C309" s="3"/>
    </row>
    <row r="310" spans="2:3" x14ac:dyDescent="0.3">
      <c r="B310" s="3"/>
      <c r="C310" s="3"/>
    </row>
    <row r="311" spans="2:3" x14ac:dyDescent="0.3">
      <c r="B311" s="3"/>
      <c r="C311" s="3"/>
    </row>
    <row r="312" spans="2:3" x14ac:dyDescent="0.3">
      <c r="B312" s="3"/>
      <c r="C312" s="3"/>
    </row>
    <row r="313" spans="2:3" x14ac:dyDescent="0.3">
      <c r="B313" s="3"/>
      <c r="C313" s="3"/>
    </row>
    <row r="314" spans="2:3" x14ac:dyDescent="0.3">
      <c r="B314" s="3"/>
      <c r="C314" s="3"/>
    </row>
    <row r="315" spans="2:3" x14ac:dyDescent="0.3">
      <c r="B315" s="3"/>
      <c r="C315" s="3"/>
    </row>
    <row r="316" spans="2:3" x14ac:dyDescent="0.3">
      <c r="B316" s="3"/>
      <c r="C316" s="3"/>
    </row>
    <row r="317" spans="2:3" x14ac:dyDescent="0.3">
      <c r="B317" s="3"/>
      <c r="C317" s="3"/>
    </row>
    <row r="318" spans="2:3" x14ac:dyDescent="0.3">
      <c r="B318" s="3"/>
      <c r="C318" s="3"/>
    </row>
    <row r="319" spans="2:3" x14ac:dyDescent="0.3">
      <c r="B319" s="3"/>
      <c r="C319" s="3"/>
    </row>
    <row r="320" spans="2:3" x14ac:dyDescent="0.3">
      <c r="B320" s="3"/>
      <c r="C320" s="3"/>
    </row>
    <row r="321" spans="2:3" x14ac:dyDescent="0.3">
      <c r="B321" s="3"/>
      <c r="C321" s="3"/>
    </row>
    <row r="322" spans="2:3" x14ac:dyDescent="0.3">
      <c r="B322" s="3"/>
      <c r="C322" s="3"/>
    </row>
    <row r="323" spans="2:3" x14ac:dyDescent="0.3">
      <c r="B323" s="3"/>
      <c r="C323" s="3"/>
    </row>
    <row r="324" spans="2:3" x14ac:dyDescent="0.3">
      <c r="B324" s="3"/>
      <c r="C324" s="3"/>
    </row>
    <row r="325" spans="2:3" x14ac:dyDescent="0.3">
      <c r="B325" s="3"/>
      <c r="C325" s="3"/>
    </row>
    <row r="326" spans="2:3" x14ac:dyDescent="0.3">
      <c r="B326" s="3"/>
      <c r="C326" s="3"/>
    </row>
    <row r="327" spans="2:3" x14ac:dyDescent="0.3">
      <c r="B327" s="3"/>
      <c r="C327" s="3"/>
    </row>
    <row r="328" spans="2:3" x14ac:dyDescent="0.3">
      <c r="B328" s="3"/>
      <c r="C328" s="3"/>
    </row>
    <row r="329" spans="2:3" x14ac:dyDescent="0.3">
      <c r="B329" s="3"/>
      <c r="C329" s="3"/>
    </row>
    <row r="330" spans="2:3" x14ac:dyDescent="0.3">
      <c r="B330" s="3"/>
      <c r="C330" s="3"/>
    </row>
    <row r="331" spans="2:3" x14ac:dyDescent="0.3">
      <c r="B331" s="3"/>
      <c r="C331" s="3"/>
    </row>
    <row r="332" spans="2:3" x14ac:dyDescent="0.3">
      <c r="B332" s="3"/>
      <c r="C332" s="3"/>
    </row>
    <row r="333" spans="2:3" x14ac:dyDescent="0.3">
      <c r="B333" s="3"/>
      <c r="C333" s="3"/>
    </row>
    <row r="334" spans="2:3" x14ac:dyDescent="0.3">
      <c r="B334" s="3"/>
      <c r="C334" s="3"/>
    </row>
    <row r="335" spans="2:3" x14ac:dyDescent="0.3">
      <c r="B335" s="3"/>
      <c r="C335" s="3"/>
    </row>
    <row r="336" spans="2:3" x14ac:dyDescent="0.3">
      <c r="B336" s="3"/>
      <c r="C336" s="3"/>
    </row>
    <row r="337" spans="2:3" x14ac:dyDescent="0.3">
      <c r="B337" s="3"/>
      <c r="C337" s="3"/>
    </row>
    <row r="338" spans="2:3" x14ac:dyDescent="0.3">
      <c r="B338" s="3"/>
      <c r="C338" s="3"/>
    </row>
    <row r="339" spans="2:3" x14ac:dyDescent="0.3">
      <c r="B339" s="3"/>
      <c r="C339" s="3"/>
    </row>
    <row r="340" spans="2:3" x14ac:dyDescent="0.3">
      <c r="B340" s="3"/>
      <c r="C340" s="3"/>
    </row>
    <row r="341" spans="2:3" x14ac:dyDescent="0.3">
      <c r="B341" s="3"/>
      <c r="C341" s="3"/>
    </row>
    <row r="342" spans="2:3" x14ac:dyDescent="0.3">
      <c r="B342" s="3"/>
      <c r="C342" s="3"/>
    </row>
    <row r="343" spans="2:3" x14ac:dyDescent="0.3">
      <c r="B343" s="3"/>
      <c r="C343" s="3"/>
    </row>
    <row r="344" spans="2:3" x14ac:dyDescent="0.3">
      <c r="B344" s="3"/>
      <c r="C344" s="3"/>
    </row>
    <row r="345" spans="2:3" x14ac:dyDescent="0.3">
      <c r="B345" s="3"/>
      <c r="C345" s="3"/>
    </row>
    <row r="346" spans="2:3" x14ac:dyDescent="0.3">
      <c r="B346" s="3"/>
      <c r="C346" s="3"/>
    </row>
    <row r="347" spans="2:3" x14ac:dyDescent="0.3">
      <c r="B347" s="3"/>
      <c r="C347" s="3"/>
    </row>
    <row r="348" spans="2:3" x14ac:dyDescent="0.3">
      <c r="B348" s="3"/>
      <c r="C348" s="3"/>
    </row>
    <row r="349" spans="2:3" x14ac:dyDescent="0.3">
      <c r="B349" s="3"/>
      <c r="C349" s="3"/>
    </row>
    <row r="350" spans="2:3" x14ac:dyDescent="0.3">
      <c r="B350" s="3"/>
      <c r="C350" s="3"/>
    </row>
    <row r="351" spans="2:3" x14ac:dyDescent="0.3">
      <c r="B351" s="3"/>
      <c r="C351" s="3"/>
    </row>
    <row r="352" spans="2:3" x14ac:dyDescent="0.3">
      <c r="B352" s="3"/>
      <c r="C352" s="3"/>
    </row>
    <row r="353" spans="2:3" x14ac:dyDescent="0.3">
      <c r="B353" s="3"/>
      <c r="C353" s="3"/>
    </row>
    <row r="354" spans="2:3" x14ac:dyDescent="0.3">
      <c r="B354" s="3"/>
      <c r="C354" s="3"/>
    </row>
    <row r="355" spans="2:3" x14ac:dyDescent="0.3">
      <c r="B355" s="3"/>
      <c r="C355" s="3"/>
    </row>
    <row r="356" spans="2:3" x14ac:dyDescent="0.3">
      <c r="B356" s="3"/>
      <c r="C356" s="3"/>
    </row>
    <row r="357" spans="2:3" x14ac:dyDescent="0.3">
      <c r="B357" s="3"/>
      <c r="C357" s="3"/>
    </row>
    <row r="358" spans="2:3" x14ac:dyDescent="0.3">
      <c r="B358" s="3"/>
      <c r="C358" s="3"/>
    </row>
    <row r="359" spans="2:3" x14ac:dyDescent="0.3">
      <c r="B359" s="3"/>
      <c r="C359" s="3"/>
    </row>
    <row r="360" spans="2:3" x14ac:dyDescent="0.3">
      <c r="B360" s="3"/>
      <c r="C360" s="3"/>
    </row>
    <row r="361" spans="2:3" x14ac:dyDescent="0.3">
      <c r="B361" s="3"/>
      <c r="C361" s="3"/>
    </row>
    <row r="362" spans="2:3" x14ac:dyDescent="0.3">
      <c r="B362" s="3"/>
      <c r="C362" s="3"/>
    </row>
    <row r="363" spans="2:3" x14ac:dyDescent="0.3">
      <c r="B363" s="3"/>
      <c r="C363" s="3"/>
    </row>
    <row r="364" spans="2:3" x14ac:dyDescent="0.3">
      <c r="B364" s="3"/>
      <c r="C364" s="3"/>
    </row>
    <row r="365" spans="2:3" x14ac:dyDescent="0.3">
      <c r="B365" s="3"/>
      <c r="C365" s="3"/>
    </row>
    <row r="366" spans="2:3" x14ac:dyDescent="0.3">
      <c r="B366" s="3"/>
      <c r="C366" s="3"/>
    </row>
    <row r="367" spans="2:3" x14ac:dyDescent="0.3">
      <c r="B367" s="3"/>
      <c r="C367" s="3"/>
    </row>
    <row r="368" spans="2:3" x14ac:dyDescent="0.3">
      <c r="B368" s="3"/>
      <c r="C368" s="3"/>
    </row>
    <row r="369" spans="2:3" x14ac:dyDescent="0.3">
      <c r="B369" s="3"/>
      <c r="C369" s="3"/>
    </row>
    <row r="370" spans="2:3" x14ac:dyDescent="0.3">
      <c r="B370" s="3"/>
      <c r="C370" s="3"/>
    </row>
    <row r="371" spans="2:3" x14ac:dyDescent="0.3">
      <c r="B371" s="3"/>
      <c r="C371" s="3"/>
    </row>
    <row r="372" spans="2:3" x14ac:dyDescent="0.3">
      <c r="B372" s="3"/>
      <c r="C372" s="3"/>
    </row>
    <row r="373" spans="2:3" x14ac:dyDescent="0.3">
      <c r="B373" s="3"/>
      <c r="C373" s="3"/>
    </row>
    <row r="374" spans="2:3" x14ac:dyDescent="0.3">
      <c r="B374" s="3"/>
      <c r="C374" s="3"/>
    </row>
    <row r="375" spans="2:3" x14ac:dyDescent="0.3">
      <c r="B375" s="3"/>
      <c r="C375" s="3"/>
    </row>
    <row r="376" spans="2:3" x14ac:dyDescent="0.3">
      <c r="B376" s="3"/>
      <c r="C376" s="3"/>
    </row>
    <row r="377" spans="2:3" x14ac:dyDescent="0.3">
      <c r="B377" s="3"/>
      <c r="C377" s="3"/>
    </row>
    <row r="378" spans="2:3" x14ac:dyDescent="0.3">
      <c r="B378" s="3"/>
      <c r="C378" s="3"/>
    </row>
    <row r="379" spans="2:3" x14ac:dyDescent="0.3">
      <c r="B379" s="3"/>
      <c r="C379" s="3"/>
    </row>
    <row r="380" spans="2:3" x14ac:dyDescent="0.3">
      <c r="B380" s="3"/>
      <c r="C380" s="3"/>
    </row>
    <row r="381" spans="2:3" x14ac:dyDescent="0.3">
      <c r="B381" s="3"/>
      <c r="C381" s="3"/>
    </row>
    <row r="382" spans="2:3" x14ac:dyDescent="0.3">
      <c r="B382" s="3"/>
      <c r="C382" s="3"/>
    </row>
    <row r="383" spans="2:3" x14ac:dyDescent="0.3">
      <c r="B383" s="3"/>
      <c r="C383" s="3"/>
    </row>
    <row r="384" spans="2:3" x14ac:dyDescent="0.3">
      <c r="B384" s="3"/>
      <c r="C384" s="3"/>
    </row>
    <row r="385" spans="2:3" x14ac:dyDescent="0.3">
      <c r="B385" s="3"/>
      <c r="C385" s="3"/>
    </row>
    <row r="386" spans="2:3" x14ac:dyDescent="0.3">
      <c r="B386" s="3"/>
      <c r="C386" s="3"/>
    </row>
    <row r="387" spans="2:3" x14ac:dyDescent="0.3">
      <c r="B387" s="3"/>
      <c r="C387" s="3"/>
    </row>
    <row r="388" spans="2:3" x14ac:dyDescent="0.3">
      <c r="B388" s="3"/>
      <c r="C388" s="3"/>
    </row>
    <row r="389" spans="2:3" x14ac:dyDescent="0.3">
      <c r="B389" s="3"/>
      <c r="C389" s="3"/>
    </row>
    <row r="390" spans="2:3" x14ac:dyDescent="0.3">
      <c r="B390" s="3"/>
      <c r="C390" s="3"/>
    </row>
    <row r="391" spans="2:3" x14ac:dyDescent="0.3">
      <c r="B391" s="3"/>
      <c r="C391" s="3"/>
    </row>
    <row r="392" spans="2:3" x14ac:dyDescent="0.3">
      <c r="B392" s="3"/>
      <c r="C392" s="3"/>
    </row>
    <row r="393" spans="2:3" x14ac:dyDescent="0.3">
      <c r="B393" s="3"/>
      <c r="C393" s="3"/>
    </row>
    <row r="394" spans="2:3" x14ac:dyDescent="0.3">
      <c r="B394" s="3"/>
      <c r="C394" s="3"/>
    </row>
    <row r="395" spans="2:3" x14ac:dyDescent="0.3">
      <c r="B395" s="3"/>
      <c r="C395" s="3"/>
    </row>
    <row r="396" spans="2:3" x14ac:dyDescent="0.3">
      <c r="B396" s="3"/>
      <c r="C396" s="3"/>
    </row>
    <row r="397" spans="2:3" x14ac:dyDescent="0.3">
      <c r="B397" s="3"/>
      <c r="C397" s="3"/>
    </row>
    <row r="398" spans="2:3" x14ac:dyDescent="0.3">
      <c r="B398" s="3"/>
      <c r="C398" s="3"/>
    </row>
    <row r="399" spans="2:3" x14ac:dyDescent="0.3">
      <c r="B399" s="3"/>
      <c r="C399" s="3"/>
    </row>
    <row r="400" spans="2:3" x14ac:dyDescent="0.3">
      <c r="B400" s="3"/>
      <c r="C400" s="3"/>
    </row>
    <row r="401" spans="1:3" x14ac:dyDescent="0.3">
      <c r="B401" s="3"/>
      <c r="C401" s="3"/>
    </row>
    <row r="402" spans="1:3" x14ac:dyDescent="0.3">
      <c r="B402" s="3"/>
      <c r="C402" s="3"/>
    </row>
    <row r="403" spans="1:3" x14ac:dyDescent="0.3">
      <c r="B403" s="3"/>
      <c r="C403" s="3"/>
    </row>
    <row r="404" spans="1:3" x14ac:dyDescent="0.3">
      <c r="B404" s="3"/>
      <c r="C404" s="3"/>
    </row>
    <row r="405" spans="1:3" x14ac:dyDescent="0.3">
      <c r="B405" s="3"/>
      <c r="C405" s="3"/>
    </row>
    <row r="406" spans="1:3" x14ac:dyDescent="0.3">
      <c r="B406" s="3"/>
      <c r="C406" s="3"/>
    </row>
    <row r="407" spans="1:3" x14ac:dyDescent="0.3">
      <c r="B407" s="3"/>
      <c r="C407" s="3"/>
    </row>
    <row r="408" spans="1:3" x14ac:dyDescent="0.3">
      <c r="A408" s="1"/>
      <c r="B408" s="4"/>
      <c r="C408" s="4"/>
    </row>
    <row r="409" spans="1:3" x14ac:dyDescent="0.3">
      <c r="A409" t="s">
        <v>1</v>
      </c>
      <c r="B409" s="3">
        <f>MIN(B9:B408)</f>
        <v>75.727980704978108</v>
      </c>
    </row>
    <row r="410" spans="1:3" x14ac:dyDescent="0.3">
      <c r="A410" t="s">
        <v>2</v>
      </c>
      <c r="B410" s="3">
        <f>MAX(B9:B408)</f>
        <v>175.60432327911258</v>
      </c>
    </row>
    <row r="411" spans="1:3" x14ac:dyDescent="0.3">
      <c r="A411" t="s">
        <v>3</v>
      </c>
      <c r="B411" s="3">
        <f>500</f>
        <v>500</v>
      </c>
    </row>
    <row r="508" spans="4:4" x14ac:dyDescent="0.3">
      <c r="D508" s="1"/>
    </row>
  </sheetData>
  <sortState xmlns:xlrd2="http://schemas.microsoft.com/office/spreadsheetml/2017/richdata2" ref="G22:G28">
    <sortCondition ref="G2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Elam, Emmett</dc:creator>
  <cp:lastModifiedBy>syedm</cp:lastModifiedBy>
  <dcterms:created xsi:type="dcterms:W3CDTF">2018-01-25T19:54:35Z</dcterms:created>
  <dcterms:modified xsi:type="dcterms:W3CDTF">2023-02-02T04:12:01Z</dcterms:modified>
</cp:coreProperties>
</file>