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yedm\Downloads\"/>
    </mc:Choice>
  </mc:AlternateContent>
  <xr:revisionPtr revIDLastSave="0" documentId="13_ncr:1_{05F3A019-141B-4312-98B8-74A4EF5B8491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_xlchart.v1.0" hidden="1">Sheet1!$D$7:$D$12</definedName>
    <definedName name="_xlchart.v1.1" hidden="1">Sheet1!$E$6</definedName>
    <definedName name="_xlchart.v1.2" hidden="1">Sheet1!$E$7:$E$12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4" l="1"/>
  <c r="L7" i="4" s="1"/>
  <c r="L8" i="4" s="1"/>
  <c r="L9" i="4" s="1"/>
  <c r="L10" i="4" s="1"/>
  <c r="L11" i="4" s="1"/>
  <c r="L12" i="4" s="1"/>
  <c r="L13" i="4" s="1"/>
  <c r="L14" i="4" s="1"/>
  <c r="I7" i="4"/>
  <c r="I8" i="4"/>
  <c r="I9" i="4"/>
  <c r="I10" i="4"/>
  <c r="I11" i="4"/>
  <c r="I12" i="4"/>
  <c r="I13" i="4"/>
  <c r="I6" i="4"/>
  <c r="J15" i="4"/>
  <c r="K14" i="4" s="1"/>
  <c r="K9" i="4" l="1"/>
  <c r="K13" i="4"/>
  <c r="K12" i="4"/>
  <c r="K11" i="4"/>
  <c r="K10" i="4"/>
  <c r="K8" i="4"/>
  <c r="K6" i="4"/>
  <c r="M6" i="4" s="1"/>
  <c r="M7" i="4" s="1"/>
  <c r="M8" i="4" s="1"/>
  <c r="M9" i="4" s="1"/>
  <c r="M10" i="4" s="1"/>
  <c r="M11" i="4" s="1"/>
  <c r="M12" i="4" s="1"/>
  <c r="M13" i="4" s="1"/>
  <c r="M14" i="4" s="1"/>
  <c r="K7" i="4"/>
  <c r="K15" i="4" l="1"/>
  <c r="E3" i="4" l="1"/>
  <c r="E2" i="4"/>
  <c r="E6" i="3"/>
  <c r="E7" i="3"/>
  <c r="E8" i="3"/>
  <c r="E9" i="3"/>
  <c r="E10" i="3"/>
  <c r="E5" i="3"/>
  <c r="E11" i="3" s="1"/>
  <c r="E8" i="1"/>
  <c r="E9" i="1"/>
  <c r="E10" i="1"/>
  <c r="E11" i="1"/>
  <c r="E12" i="1"/>
  <c r="E7" i="1"/>
  <c r="F10" i="3" l="1"/>
  <c r="F9" i="3"/>
  <c r="F7" i="3"/>
  <c r="F8" i="3"/>
  <c r="F6" i="3"/>
  <c r="F5" i="3"/>
  <c r="E13" i="1"/>
  <c r="F7" i="1" s="1"/>
  <c r="G7" i="1"/>
  <c r="G8" i="1" s="1"/>
  <c r="G9" i="1" s="1"/>
  <c r="G10" i="1" s="1"/>
  <c r="G11" i="1" s="1"/>
  <c r="G12" i="1" s="1"/>
  <c r="F11" i="1" l="1"/>
  <c r="H7" i="1"/>
  <c r="F10" i="1"/>
  <c r="F9" i="1"/>
  <c r="F12" i="1"/>
  <c r="F8" i="1"/>
  <c r="F13" i="1" s="1"/>
  <c r="H8" i="1" l="1"/>
  <c r="H9" i="1" s="1"/>
  <c r="H10" i="1" s="1"/>
  <c r="H11" i="1" s="1"/>
  <c r="H12" i="1" s="1"/>
</calcChain>
</file>

<file path=xl/sharedStrings.xml><?xml version="1.0" encoding="utf-8"?>
<sst xmlns="http://schemas.openxmlformats.org/spreadsheetml/2006/main" count="90" uniqueCount="39">
  <si>
    <t>Brown</t>
  </si>
  <si>
    <t>Yellow</t>
  </si>
  <si>
    <t>Red</t>
  </si>
  <si>
    <t>Orange</t>
  </si>
  <si>
    <t>Green</t>
  </si>
  <si>
    <t>Blue</t>
  </si>
  <si>
    <t>Colors</t>
  </si>
  <si>
    <t>Frequency</t>
  </si>
  <si>
    <t>Relative Frequency</t>
  </si>
  <si>
    <t>Cumulative Frequency</t>
  </si>
  <si>
    <t>Total</t>
  </si>
  <si>
    <t>Marital Status</t>
  </si>
  <si>
    <t>Never married</t>
  </si>
  <si>
    <t>Married</t>
  </si>
  <si>
    <t>Widowed</t>
  </si>
  <si>
    <t>Divorced</t>
  </si>
  <si>
    <t>No. of cars</t>
  </si>
  <si>
    <t>Max</t>
  </si>
  <si>
    <t>Min</t>
  </si>
  <si>
    <t>Class width</t>
  </si>
  <si>
    <t>Upper limit</t>
  </si>
  <si>
    <t>Lower limit</t>
  </si>
  <si>
    <t>Relative frequency</t>
  </si>
  <si>
    <t>Time between eruption</t>
  </si>
  <si>
    <t>660-669</t>
  </si>
  <si>
    <t>670-679</t>
  </si>
  <si>
    <t>680-689</t>
  </si>
  <si>
    <t>690-699</t>
  </si>
  <si>
    <t>700-709</t>
  </si>
  <si>
    <t>710-719</t>
  </si>
  <si>
    <t>720-729</t>
  </si>
  <si>
    <t>730-739</t>
  </si>
  <si>
    <t>740-749</t>
  </si>
  <si>
    <t>Midpoint</t>
  </si>
  <si>
    <t>Cumulative Relative Frequency</t>
  </si>
  <si>
    <t>Time between eruptions</t>
  </si>
  <si>
    <t>Year</t>
  </si>
  <si>
    <t>Closing Value</t>
  </si>
  <si>
    <t>NOTE: BE SURE TO CHECK ALL SHEETS IN THIS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</si>
</sst>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0" fillId="0" borderId="1" xfId="0" applyBorder="1"/>
    <xf numFmtId="164" fontId="0" fillId="0" borderId="0" xfId="0" applyNumberFormat="1"/>
    <xf numFmtId="164" fontId="0" fillId="0" borderId="1" xfId="0" applyNumberFormat="1" applyBorder="1"/>
    <xf numFmtId="0" fontId="2" fillId="0" borderId="0" xfId="0" applyFont="1" applyAlignment="1">
      <alignment horizontal="center"/>
    </xf>
    <xf numFmtId="4" fontId="0" fillId="0" borderId="0" xfId="0" applyNumberFormat="1"/>
    <xf numFmtId="0" fontId="3" fillId="0" borderId="0" xfId="0" applyFon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Bar graph</a:t>
            </a:r>
            <a:r>
              <a:rPr lang="en-US" baseline="0"/>
              <a:t> - </a:t>
            </a:r>
            <a:r>
              <a:rPr lang="en-US"/>
              <a:t>Color of M&amp;Ms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Sheet1!$D$7:$D$12</c:f>
              <c:strCache>
                <c:ptCount val="6"/>
                <c:pt idx="0">
                  <c:v>Brown</c:v>
                </c:pt>
                <c:pt idx="1">
                  <c:v>Yellow</c:v>
                </c:pt>
                <c:pt idx="2">
                  <c:v>Red</c:v>
                </c:pt>
                <c:pt idx="3">
                  <c:v>Orange</c:v>
                </c:pt>
                <c:pt idx="4">
                  <c:v>Green</c:v>
                </c:pt>
                <c:pt idx="5">
                  <c:v>Blue</c:v>
                </c:pt>
              </c:strCache>
            </c:strRef>
          </c:cat>
          <c:val>
            <c:numRef>
              <c:f>Sheet1!$E$7:$E$12</c:f>
              <c:numCache>
                <c:formatCode>General</c:formatCode>
                <c:ptCount val="6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7-482D-BBA8-0E231D91A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780160"/>
        <c:axId val="471780992"/>
      </c:barChart>
      <c:catAx>
        <c:axId val="471780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Color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80992"/>
        <c:crosses val="autoZero"/>
        <c:auto val="1"/>
        <c:lblAlgn val="ctr"/>
        <c:lblOffset val="100"/>
        <c:noMultiLvlLbl val="0"/>
      </c:catAx>
      <c:valAx>
        <c:axId val="47178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80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Bar graph - Color of M&amp;Ms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Sheet1!$F$6</c:f>
              <c:strCache>
                <c:ptCount val="1"/>
                <c:pt idx="0">
                  <c:v>Relative 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Sheet1!$D$7:$D$12</c:f>
              <c:strCache>
                <c:ptCount val="6"/>
                <c:pt idx="0">
                  <c:v>Brown</c:v>
                </c:pt>
                <c:pt idx="1">
                  <c:v>Yellow</c:v>
                </c:pt>
                <c:pt idx="2">
                  <c:v>Red</c:v>
                </c:pt>
                <c:pt idx="3">
                  <c:v>Orange</c:v>
                </c:pt>
                <c:pt idx="4">
                  <c:v>Green</c:v>
                </c:pt>
                <c:pt idx="5">
                  <c:v>Blue</c:v>
                </c:pt>
              </c:strCache>
            </c:strRef>
          </c:cat>
          <c:val>
            <c:numRef>
              <c:f>Sheet1!$F$7:$F$12</c:f>
              <c:numCache>
                <c:formatCode>0.000</c:formatCode>
                <c:ptCount val="6"/>
                <c:pt idx="0">
                  <c:v>0.26666666666666666</c:v>
                </c:pt>
                <c:pt idx="1">
                  <c:v>0.22222222222222221</c:v>
                </c:pt>
                <c:pt idx="2">
                  <c:v>0.2</c:v>
                </c:pt>
                <c:pt idx="3">
                  <c:v>0.13333333333333333</c:v>
                </c:pt>
                <c:pt idx="4">
                  <c:v>0.1111111111111111</c:v>
                </c:pt>
                <c:pt idx="5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0-4903-BB5A-032DE3E09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7623584"/>
        <c:axId val="687620672"/>
      </c:barChart>
      <c:catAx>
        <c:axId val="687623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Color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620672"/>
        <c:crosses val="autoZero"/>
        <c:auto val="1"/>
        <c:lblAlgn val="ctr"/>
        <c:lblOffset val="100"/>
        <c:noMultiLvlLbl val="0"/>
      </c:catAx>
      <c:valAx>
        <c:axId val="68762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Rel.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62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Side by side bar graph</a:t>
            </a:r>
            <a:r>
              <a:rPr lang="en-US" baseline="0"/>
              <a:t> - Marital status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Sheet2!$D$5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Sheet2!$C$6:$C$9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Sheet2!$D$6:$D$9</c:f>
              <c:numCache>
                <c:formatCode>General</c:formatCode>
                <c:ptCount val="4"/>
                <c:pt idx="0">
                  <c:v>40.4</c:v>
                </c:pt>
                <c:pt idx="1">
                  <c:v>112.6</c:v>
                </c:pt>
                <c:pt idx="2">
                  <c:v>13.8</c:v>
                </c:pt>
                <c:pt idx="3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0A-436D-9CB8-06322B8EF4E1}"/>
            </c:ext>
          </c:extLst>
        </c:ser>
        <c:ser>
          <c:idx val="1"/>
          <c:order val="1"/>
          <c:tx>
            <c:strRef>
              <c:f>Sheet2!$E$5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Sheet2!$C$6:$C$9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Sheet2!$E$6:$E$9</c:f>
              <c:numCache>
                <c:formatCode>General</c:formatCode>
                <c:ptCount val="4"/>
                <c:pt idx="0">
                  <c:v>55.3</c:v>
                </c:pt>
                <c:pt idx="1">
                  <c:v>127.7</c:v>
                </c:pt>
                <c:pt idx="2">
                  <c:v>13.9</c:v>
                </c:pt>
                <c:pt idx="3">
                  <c:v>22.8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0A-436D-9CB8-06322B8EF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82234160"/>
        <c:axId val="782235408"/>
      </c:barChart>
      <c:catAx>
        <c:axId val="782234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Marital status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235408"/>
        <c:crosses val="autoZero"/>
        <c:auto val="1"/>
        <c:lblAlgn val="ctr"/>
        <c:lblOffset val="100"/>
        <c:noMultiLvlLbl val="0"/>
      </c:catAx>
      <c:valAx>
        <c:axId val="78223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No. of people (million)/Frequency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23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Horizontal</a:t>
            </a:r>
            <a:r>
              <a:rPr lang="en-US" baseline="0"/>
              <a:t> bar graph - Marital status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Sheet2!$D$5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Sheet2!$C$6:$C$9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Sheet2!$D$6:$D$9</c:f>
              <c:numCache>
                <c:formatCode>General</c:formatCode>
                <c:ptCount val="4"/>
                <c:pt idx="0">
                  <c:v>40.4</c:v>
                </c:pt>
                <c:pt idx="1">
                  <c:v>112.6</c:v>
                </c:pt>
                <c:pt idx="2">
                  <c:v>13.8</c:v>
                </c:pt>
                <c:pt idx="3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C-40E0-BD08-A2753BFE6752}"/>
            </c:ext>
          </c:extLst>
        </c:ser>
        <c:ser>
          <c:idx val="1"/>
          <c:order val="1"/>
          <c:tx>
            <c:strRef>
              <c:f>Sheet2!$E$5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Sheet2!$C$6:$C$9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Sheet2!$E$6:$E$9</c:f>
              <c:numCache>
                <c:formatCode>General</c:formatCode>
                <c:ptCount val="4"/>
                <c:pt idx="0">
                  <c:v>55.3</c:v>
                </c:pt>
                <c:pt idx="1">
                  <c:v>127.7</c:v>
                </c:pt>
                <c:pt idx="2">
                  <c:v>13.9</c:v>
                </c:pt>
                <c:pt idx="3">
                  <c:v>22.8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C-40E0-BD08-A2753BFE6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7986240"/>
        <c:axId val="477985408"/>
      </c:barChart>
      <c:catAx>
        <c:axId val="477986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Marital status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985408"/>
        <c:crosses val="autoZero"/>
        <c:auto val="1"/>
        <c:lblAlgn val="ctr"/>
        <c:lblOffset val="100"/>
        <c:noMultiLvlLbl val="0"/>
      </c:catAx>
      <c:valAx>
        <c:axId val="477985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No.</a:t>
                </a:r>
                <a:r>
                  <a:rPr lang="en-US" baseline="0"/>
                  <a:t> of people (million)/Frequency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98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Pie chart - Marital status (in million)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F0A-446C-805B-1483DE190A0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F0A-446C-805B-1483DE190A0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F0A-446C-805B-1483DE190A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0A-446C-805B-1483DE190A0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Sheet2!$C$6:$C$9</c:f>
              <c:strCache>
                <c:ptCount val="4"/>
                <c:pt idx="0">
                  <c:v>Never married</c:v>
                </c:pt>
                <c:pt idx="1">
                  <c:v>Married</c:v>
                </c:pt>
                <c:pt idx="2">
                  <c:v>Widowed</c:v>
                </c:pt>
                <c:pt idx="3">
                  <c:v>Divorced</c:v>
                </c:pt>
              </c:strCache>
            </c:strRef>
          </c:cat>
          <c:val>
            <c:numRef>
              <c:f>Sheet2!$D$6:$D$9</c:f>
              <c:numCache>
                <c:formatCode>General</c:formatCode>
                <c:ptCount val="4"/>
                <c:pt idx="0">
                  <c:v>40.4</c:v>
                </c:pt>
                <c:pt idx="1">
                  <c:v>112.6</c:v>
                </c:pt>
                <c:pt idx="2">
                  <c:v>13.8</c:v>
                </c:pt>
                <c:pt idx="3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69-4C64-B255-642D506BB2E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 - No. of cars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Sheet3!$E$4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numRef>
              <c:f>Sheet3!$D$5:$D$10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Sheet3!$E$5:$E$10</c:f>
              <c:numCache>
                <c:formatCode>General</c:formatCode>
                <c:ptCount val="6"/>
                <c:pt idx="0">
                  <c:v>4</c:v>
                </c:pt>
                <c:pt idx="1">
                  <c:v>13</c:v>
                </c:pt>
                <c:pt idx="2">
                  <c:v>22</c:v>
                </c:pt>
                <c:pt idx="3">
                  <c:v>7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E-42B3-B8B2-4D0C9FF0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8648784"/>
        <c:axId val="558647120"/>
      </c:barChart>
      <c:catAx>
        <c:axId val="558648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No. of cars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647120"/>
        <c:crosses val="autoZero"/>
        <c:auto val="1"/>
        <c:lblAlgn val="ctr"/>
        <c:lblOffset val="100"/>
        <c:noMultiLvlLbl val="0"/>
      </c:catAx>
      <c:valAx>
        <c:axId val="55864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648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 - time between eruptions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Sheet4!$J$5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Sheet4!$H$7:$H$13</c:f>
              <c:strCache>
                <c:ptCount val="7"/>
                <c:pt idx="0">
                  <c:v>670-679</c:v>
                </c:pt>
                <c:pt idx="1">
                  <c:v>680-689</c:v>
                </c:pt>
                <c:pt idx="2">
                  <c:v>690-699</c:v>
                </c:pt>
                <c:pt idx="3">
                  <c:v>700-709</c:v>
                </c:pt>
                <c:pt idx="4">
                  <c:v>710-719</c:v>
                </c:pt>
                <c:pt idx="5">
                  <c:v>720-729</c:v>
                </c:pt>
                <c:pt idx="6">
                  <c:v>730-739</c:v>
                </c:pt>
              </c:strCache>
            </c:strRef>
          </c:cat>
          <c:val>
            <c:numRef>
              <c:f>Sheet4!$J$7:$J$13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3B-46A7-8FE1-D2584F7AD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94182912"/>
        <c:axId val="694182080"/>
      </c:barChart>
      <c:catAx>
        <c:axId val="694182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Class range (time between eruptions, 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182080"/>
        <c:crosses val="autoZero"/>
        <c:auto val="1"/>
        <c:lblAlgn val="ctr"/>
        <c:lblOffset val="100"/>
        <c:noMultiLvlLbl val="0"/>
      </c:catAx>
      <c:valAx>
        <c:axId val="6941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182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</a:t>
            </a:r>
            <a:r>
              <a:rPr lang="en-US" baseline="0"/>
              <a:t> polygon - time between eruptions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Sheet4!$J$5</c:f>
              <c:strCache>
                <c:ptCount val="1"/>
                <c:pt idx="0">
                  <c:v>Frequency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Sheet4!$I$6:$I$14</c:f>
              <c:numCache>
                <c:formatCode>General</c:formatCode>
                <c:ptCount val="9"/>
                <c:pt idx="0">
                  <c:v>665</c:v>
                </c:pt>
                <c:pt idx="1">
                  <c:v>675</c:v>
                </c:pt>
                <c:pt idx="2">
                  <c:v>685</c:v>
                </c:pt>
                <c:pt idx="3">
                  <c:v>695</c:v>
                </c:pt>
                <c:pt idx="4">
                  <c:v>705</c:v>
                </c:pt>
                <c:pt idx="5">
                  <c:v>715</c:v>
                </c:pt>
                <c:pt idx="6">
                  <c:v>725</c:v>
                </c:pt>
                <c:pt idx="7">
                  <c:v>735</c:v>
                </c:pt>
                <c:pt idx="8">
                  <c:v>745</c:v>
                </c:pt>
              </c:numCache>
            </c:numRef>
          </c:xVal>
          <c:yVal>
            <c:numRef>
              <c:f>Sheet4!$J$6:$J$14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7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7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E2-4A46-BEF5-264510B6B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219552"/>
        <c:axId val="572221216"/>
      </c:scatterChart>
      <c:valAx>
        <c:axId val="572219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between eruptions (seconds)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221216"/>
        <c:crosses val="autoZero"/>
        <c:crossBetween val="midCat"/>
      </c:valAx>
      <c:valAx>
        <c:axId val="5722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219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</a:t>
            </a:r>
            <a:r>
              <a:rPr lang="en-US" baseline="0"/>
              <a:t> series - closing price of DJIA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Sheet5!$B$1</c:f>
              <c:strCache>
                <c:ptCount val="1"/>
                <c:pt idx="0">
                  <c:v>Closing Value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Sheet5!$A$2:$A$19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</c:numCache>
            </c:numRef>
          </c:cat>
          <c:val>
            <c:numRef>
              <c:f>Sheet5!$B$2:$B$19</c:f>
              <c:numCache>
                <c:formatCode>#,##0.00</c:formatCode>
                <c:ptCount val="18"/>
                <c:pt idx="0">
                  <c:v>2753.2</c:v>
                </c:pt>
                <c:pt idx="1">
                  <c:v>2633.66</c:v>
                </c:pt>
                <c:pt idx="2">
                  <c:v>3168.83</c:v>
                </c:pt>
                <c:pt idx="3">
                  <c:v>3301.11</c:v>
                </c:pt>
                <c:pt idx="4">
                  <c:v>3834.44</c:v>
                </c:pt>
                <c:pt idx="5">
                  <c:v>5117.12</c:v>
                </c:pt>
                <c:pt idx="6">
                  <c:v>6448.27</c:v>
                </c:pt>
                <c:pt idx="7">
                  <c:v>7908.25</c:v>
                </c:pt>
                <c:pt idx="8">
                  <c:v>9212.84</c:v>
                </c:pt>
                <c:pt idx="9">
                  <c:v>9181.43</c:v>
                </c:pt>
                <c:pt idx="10">
                  <c:v>11497.12</c:v>
                </c:pt>
                <c:pt idx="11">
                  <c:v>10021.709999999999</c:v>
                </c:pt>
                <c:pt idx="12">
                  <c:v>8342.3799999999992</c:v>
                </c:pt>
                <c:pt idx="13">
                  <c:v>10452.74</c:v>
                </c:pt>
                <c:pt idx="14">
                  <c:v>10783.75</c:v>
                </c:pt>
                <c:pt idx="15">
                  <c:v>10783.01</c:v>
                </c:pt>
                <c:pt idx="16">
                  <c:v>10717.5</c:v>
                </c:pt>
                <c:pt idx="17">
                  <c:v>13264.82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F5-4FEA-821F-6891658FC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5478592"/>
        <c:axId val="585476928"/>
      </c:lineChart>
      <c:catAx>
        <c:axId val="585478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476928"/>
        <c:crosses val="autoZero"/>
        <c:auto val="1"/>
        <c:lblAlgn val="ctr"/>
        <c:lblOffset val="100"/>
        <c:noMultiLvlLbl val="0"/>
      </c:catAx>
      <c:valAx>
        <c:axId val="58547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47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Pareto chart - Color of M&amp;Ms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Pareto chart - Color of M&amp;Ms</a:t>
          </a:r>
        </a:p>
      </cx:txPr>
    </cx:title>
    <cx:plotArea>
      <cx:plotAreaRegion>
        <cx:series layoutId="clusteredColumn" uniqueId="{C1F80E86-6C10-4A07-AB65-16EF3BC12381}">
          <cx:tx>
            <cx:txData>
              <cx:f>_xlchart.v1.1</cx:f>
              <cx:v>Frequency</cx:v>
            </cx:txData>
          </cx:tx>
          <cx:dataId val="0"/>
          <cx:layoutPr>
            <cx:aggregation/>
          </cx:layoutPr>
          <cx:axisId val="1"/>
        </cx:series>
        <cx:series layoutId="paretoLine" ownerIdx="0" uniqueId="{4E62BD5C-A468-4D63-8B86-5BEBA623FFFB}">
          <cx:axisId val="2"/>
        </cx:series>
      </cx:plotAreaRegion>
      <cx:axis id="0">
        <cx:catScaling gapWidth="0.910000026"/>
        <cx:title>
          <cx:tx>
            <cx:txData>
              <cx:v>Color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Color</a:t>
              </a:r>
            </a:p>
          </cx:txPr>
        </cx:title>
        <cx:tickLabels/>
      </cx:axis>
      <cx:axis id="1">
        <cx:valScaling/>
        <cx:title>
          <cx:tx>
            <cx:txData>
              <cx:v>Frequency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Frequency</a:t>
              </a:r>
            </a:p>
          </cx:txPr>
        </cx:title>
        <cx:majorGridlines/>
        <cx:tickLabels/>
      </cx:axis>
      <cx:axis id="2">
        <cx:valScaling max="1" min="0"/>
        <cx:title>
          <cx:tx>
            <cx:txData>
              <cx:v>Cumulative Relative Frequency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Cumulative Relative Frequency</a:t>
              </a:r>
            </a:p>
          </cx:txPr>
        </cx:title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15</xdr:row>
      <xdr:rowOff>98107</xdr:rowOff>
    </xdr:from>
    <xdr:to>
      <xdr:col>7</xdr:col>
      <xdr:colOff>1457325</xdr:colOff>
      <xdr:row>30</xdr:row>
      <xdr:rowOff>124777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0CCC98-0A95-6E95-13DC-F9ADFD6427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14</xdr:row>
      <xdr:rowOff>69532</xdr:rowOff>
    </xdr:from>
    <xdr:to>
      <xdr:col>15</xdr:col>
      <xdr:colOff>495300</xdr:colOff>
      <xdr:row>29</xdr:row>
      <xdr:rowOff>96202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E2BE5CF-1D6A-7D65-2939-552FADD77D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8</xdr:row>
      <xdr:rowOff>16192</xdr:rowOff>
    </xdr:from>
    <xdr:to>
      <xdr:col>23</xdr:col>
      <xdr:colOff>304800</xdr:colOff>
      <xdr:row>23</xdr:row>
      <xdr:rowOff>39052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5C535ECD-B09E-0210-D093-5A167A060CA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563475" y="1610677"/>
              <a:ext cx="4572000" cy="2733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558165</xdr:colOff>
      <xdr:row>3</xdr:row>
      <xdr:rowOff>50482</xdr:rowOff>
    </xdr:from>
    <xdr:to>
      <xdr:col>13</xdr:col>
      <xdr:colOff>253365</xdr:colOff>
      <xdr:row>18</xdr:row>
      <xdr:rowOff>77152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6E665D-F79B-BBA0-A94C-6669B200C7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567690</xdr:colOff>
      <xdr:row>21</xdr:row>
      <xdr:rowOff>60007</xdr:rowOff>
    </xdr:from>
    <xdr:to>
      <xdr:col>13</xdr:col>
      <xdr:colOff>262890</xdr:colOff>
      <xdr:row>36</xdr:row>
      <xdr:rowOff>86677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16BA7DA-DC41-2D85-F439-F4716EF290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196215</xdr:colOff>
      <xdr:row>5</xdr:row>
      <xdr:rowOff>98107</xdr:rowOff>
    </xdr:from>
    <xdr:to>
      <xdr:col>21</xdr:col>
      <xdr:colOff>501015</xdr:colOff>
      <xdr:row>20</xdr:row>
      <xdr:rowOff>124777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4CC7FB-9B20-46C7-0C82-A6D5899993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230505</xdr:colOff>
      <xdr:row>1</xdr:row>
      <xdr:rowOff>162877</xdr:rowOff>
    </xdr:from>
    <xdr:to>
      <xdr:col>17</xdr:col>
      <xdr:colOff>535305</xdr:colOff>
      <xdr:row>17</xdr:row>
      <xdr:rowOff>6667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632E42-CFB6-F177-322C-A3F48EA670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205740</xdr:colOff>
      <xdr:row>18</xdr:row>
      <xdr:rowOff>140017</xdr:rowOff>
    </xdr:from>
    <xdr:to>
      <xdr:col>12</xdr:col>
      <xdr:colOff>510540</xdr:colOff>
      <xdr:row>33</xdr:row>
      <xdr:rowOff>162877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FF0F9D-B34D-1E75-9373-A767483A4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249555</xdr:colOff>
      <xdr:row>5</xdr:row>
      <xdr:rowOff>168592</xdr:rowOff>
    </xdr:from>
    <xdr:to>
      <xdr:col>22</xdr:col>
      <xdr:colOff>554355</xdr:colOff>
      <xdr:row>21</xdr:row>
      <xdr:rowOff>952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4B894FF-7503-1C2E-E80B-82C4F3A36B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69532</xdr:rowOff>
    </xdr:from>
    <xdr:to>
      <xdr:col>11</xdr:col>
      <xdr:colOff>200025</xdr:colOff>
      <xdr:row>18</xdr:row>
      <xdr:rowOff>96202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857D97-7E63-6AC7-DCEA-C8901E44A1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8"/>
  <sheetViews>
    <sheetView tabSelected="1" workbookViewId="0">
      <selection activeCell="H2" sqref="H2"/>
    </sheetView>
  </sheetViews>
  <sheetFormatPr defaultRowHeight="14.4" x14ac:dyDescent="0.3"/>
  <cols>
    <col min="5" max="5" width="10" bestFit="1" customWidth="1"/>
    <col min="6" max="6" width="17.6640625" bestFit="1" customWidth="1"/>
    <col min="7" max="7" width="20.5546875" bestFit="1" customWidth="1"/>
    <col min="8" max="8" width="28.33203125" bestFit="1" customWidth="1"/>
  </cols>
  <sheetData>
    <row r="2" spans="1:12" ht="25.8" x14ac:dyDescent="0.5">
      <c r="H2" s="9" t="s">
        <v>38</v>
      </c>
    </row>
    <row r="3" spans="1:12" x14ac:dyDescent="0.3">
      <c r="A3" s="1" t="s">
        <v>6</v>
      </c>
    </row>
    <row r="4" spans="1:12" x14ac:dyDescent="0.3">
      <c r="A4" t="s">
        <v>0</v>
      </c>
    </row>
    <row r="5" spans="1:12" x14ac:dyDescent="0.3">
      <c r="A5" t="s">
        <v>0</v>
      </c>
      <c r="L5" s="7"/>
    </row>
    <row r="6" spans="1:12" x14ac:dyDescent="0.3">
      <c r="A6" t="s">
        <v>5</v>
      </c>
      <c r="D6" s="2"/>
      <c r="E6" s="1" t="s">
        <v>7</v>
      </c>
      <c r="F6" s="1" t="s">
        <v>8</v>
      </c>
      <c r="G6" s="1" t="s">
        <v>9</v>
      </c>
      <c r="H6" s="1" t="s">
        <v>34</v>
      </c>
    </row>
    <row r="7" spans="1:12" x14ac:dyDescent="0.3">
      <c r="A7" t="s">
        <v>1</v>
      </c>
      <c r="D7" t="s">
        <v>0</v>
      </c>
      <c r="E7">
        <f>COUNTIF($A$4:$A$48, D7)</f>
        <v>12</v>
      </c>
      <c r="F7" s="3">
        <f>E7/$E$13</f>
        <v>0.26666666666666666</v>
      </c>
      <c r="G7">
        <f>E7</f>
        <v>12</v>
      </c>
      <c r="H7" s="3">
        <f>F7</f>
        <v>0.26666666666666666</v>
      </c>
    </row>
    <row r="8" spans="1:12" x14ac:dyDescent="0.3">
      <c r="A8" t="s">
        <v>2</v>
      </c>
      <c r="D8" t="s">
        <v>1</v>
      </c>
      <c r="E8">
        <f t="shared" ref="E8:E12" si="0">COUNTIF($A$4:$A$48, D8)</f>
        <v>10</v>
      </c>
      <c r="F8" s="3">
        <f t="shared" ref="F8:F12" si="1">E8/$E$13</f>
        <v>0.22222222222222221</v>
      </c>
      <c r="G8">
        <f>G7+E8</f>
        <v>22</v>
      </c>
      <c r="H8" s="3">
        <f>H7+F8</f>
        <v>0.48888888888888887</v>
      </c>
    </row>
    <row r="9" spans="1:12" x14ac:dyDescent="0.3">
      <c r="A9" t="s">
        <v>2</v>
      </c>
      <c r="D9" t="s">
        <v>2</v>
      </c>
      <c r="E9">
        <f t="shared" si="0"/>
        <v>9</v>
      </c>
      <c r="F9" s="3">
        <f t="shared" si="1"/>
        <v>0.2</v>
      </c>
      <c r="G9">
        <f t="shared" ref="G9:G12" si="2">G8+E9</f>
        <v>31</v>
      </c>
      <c r="H9" s="3">
        <f t="shared" ref="H9:H12" si="3">H8+F9</f>
        <v>0.68888888888888888</v>
      </c>
    </row>
    <row r="10" spans="1:12" x14ac:dyDescent="0.3">
      <c r="A10" t="s">
        <v>0</v>
      </c>
      <c r="D10" t="s">
        <v>3</v>
      </c>
      <c r="E10">
        <f t="shared" si="0"/>
        <v>6</v>
      </c>
      <c r="F10" s="3">
        <f t="shared" si="1"/>
        <v>0.13333333333333333</v>
      </c>
      <c r="G10">
        <f t="shared" si="2"/>
        <v>37</v>
      </c>
      <c r="H10" s="3">
        <f t="shared" si="3"/>
        <v>0.82222222222222219</v>
      </c>
    </row>
    <row r="11" spans="1:12" x14ac:dyDescent="0.3">
      <c r="A11" t="s">
        <v>1</v>
      </c>
      <c r="D11" t="s">
        <v>4</v>
      </c>
      <c r="E11">
        <f t="shared" si="0"/>
        <v>5</v>
      </c>
      <c r="F11" s="3">
        <f t="shared" si="1"/>
        <v>0.1111111111111111</v>
      </c>
      <c r="G11">
        <f t="shared" si="2"/>
        <v>42</v>
      </c>
      <c r="H11" s="3">
        <f t="shared" si="3"/>
        <v>0.93333333333333335</v>
      </c>
    </row>
    <row r="12" spans="1:12" x14ac:dyDescent="0.3">
      <c r="A12" t="s">
        <v>0</v>
      </c>
      <c r="D12" s="2" t="s">
        <v>5</v>
      </c>
      <c r="E12" s="2">
        <f t="shared" si="0"/>
        <v>3</v>
      </c>
      <c r="F12" s="4">
        <f t="shared" si="1"/>
        <v>6.6666666666666666E-2</v>
      </c>
      <c r="G12" s="2">
        <f t="shared" si="2"/>
        <v>45</v>
      </c>
      <c r="H12" s="4">
        <f t="shared" si="3"/>
        <v>1</v>
      </c>
    </row>
    <row r="13" spans="1:12" x14ac:dyDescent="0.3">
      <c r="A13" t="s">
        <v>3</v>
      </c>
      <c r="D13" s="8" t="s">
        <v>10</v>
      </c>
      <c r="E13" s="8">
        <f>SUM(E7:E12)</f>
        <v>45</v>
      </c>
      <c r="F13" s="8">
        <f>SUM(F7:F12)</f>
        <v>1</v>
      </c>
    </row>
    <row r="14" spans="1:12" x14ac:dyDescent="0.3">
      <c r="A14" t="s">
        <v>3</v>
      </c>
    </row>
    <row r="15" spans="1:12" x14ac:dyDescent="0.3">
      <c r="A15" t="s">
        <v>3</v>
      </c>
    </row>
    <row r="16" spans="1:12" x14ac:dyDescent="0.3">
      <c r="A16" t="s">
        <v>0</v>
      </c>
    </row>
    <row r="17" spans="1:1" x14ac:dyDescent="0.3">
      <c r="A17" t="s">
        <v>1</v>
      </c>
    </row>
    <row r="18" spans="1:1" x14ac:dyDescent="0.3">
      <c r="A18" t="s">
        <v>1</v>
      </c>
    </row>
    <row r="19" spans="1:1" x14ac:dyDescent="0.3">
      <c r="A19" t="s">
        <v>0</v>
      </c>
    </row>
    <row r="20" spans="1:1" x14ac:dyDescent="0.3">
      <c r="A20" t="s">
        <v>1</v>
      </c>
    </row>
    <row r="21" spans="1:1" x14ac:dyDescent="0.3">
      <c r="A21" t="s">
        <v>0</v>
      </c>
    </row>
    <row r="22" spans="1:1" x14ac:dyDescent="0.3">
      <c r="A22" t="s">
        <v>5</v>
      </c>
    </row>
    <row r="23" spans="1:1" x14ac:dyDescent="0.3">
      <c r="A23" t="s">
        <v>4</v>
      </c>
    </row>
    <row r="24" spans="1:1" x14ac:dyDescent="0.3">
      <c r="A24" t="s">
        <v>0</v>
      </c>
    </row>
    <row r="25" spans="1:1" x14ac:dyDescent="0.3">
      <c r="A25" t="s">
        <v>4</v>
      </c>
    </row>
    <row r="26" spans="1:1" x14ac:dyDescent="0.3">
      <c r="A26" t="s">
        <v>0</v>
      </c>
    </row>
    <row r="27" spans="1:1" x14ac:dyDescent="0.3">
      <c r="A27" t="s">
        <v>1</v>
      </c>
    </row>
    <row r="28" spans="1:1" x14ac:dyDescent="0.3">
      <c r="A28" t="s">
        <v>1</v>
      </c>
    </row>
    <row r="29" spans="1:1" x14ac:dyDescent="0.3">
      <c r="A29" t="s">
        <v>0</v>
      </c>
    </row>
    <row r="30" spans="1:1" x14ac:dyDescent="0.3">
      <c r="A30" t="s">
        <v>2</v>
      </c>
    </row>
    <row r="31" spans="1:1" x14ac:dyDescent="0.3">
      <c r="A31" t="s">
        <v>0</v>
      </c>
    </row>
    <row r="32" spans="1:1" x14ac:dyDescent="0.3">
      <c r="A32" t="s">
        <v>1</v>
      </c>
    </row>
    <row r="33" spans="1:1" x14ac:dyDescent="0.3">
      <c r="A33" t="s">
        <v>0</v>
      </c>
    </row>
    <row r="34" spans="1:1" x14ac:dyDescent="0.3">
      <c r="A34" t="s">
        <v>1</v>
      </c>
    </row>
    <row r="35" spans="1:1" x14ac:dyDescent="0.3">
      <c r="A35" t="s">
        <v>2</v>
      </c>
    </row>
    <row r="36" spans="1:1" x14ac:dyDescent="0.3">
      <c r="A36" t="s">
        <v>2</v>
      </c>
    </row>
    <row r="37" spans="1:1" x14ac:dyDescent="0.3">
      <c r="A37" t="s">
        <v>4</v>
      </c>
    </row>
    <row r="38" spans="1:1" x14ac:dyDescent="0.3">
      <c r="A38" t="s">
        <v>2</v>
      </c>
    </row>
    <row r="39" spans="1:1" x14ac:dyDescent="0.3">
      <c r="A39" t="s">
        <v>1</v>
      </c>
    </row>
    <row r="40" spans="1:1" x14ac:dyDescent="0.3">
      <c r="A40" t="s">
        <v>2</v>
      </c>
    </row>
    <row r="41" spans="1:1" x14ac:dyDescent="0.3">
      <c r="A41" t="s">
        <v>5</v>
      </c>
    </row>
    <row r="42" spans="1:1" x14ac:dyDescent="0.3">
      <c r="A42" t="s">
        <v>3</v>
      </c>
    </row>
    <row r="43" spans="1:1" x14ac:dyDescent="0.3">
      <c r="A43" t="s">
        <v>3</v>
      </c>
    </row>
    <row r="44" spans="1:1" x14ac:dyDescent="0.3">
      <c r="A44" t="s">
        <v>4</v>
      </c>
    </row>
    <row r="45" spans="1:1" x14ac:dyDescent="0.3">
      <c r="A45" t="s">
        <v>4</v>
      </c>
    </row>
    <row r="46" spans="1:1" x14ac:dyDescent="0.3">
      <c r="A46" t="s">
        <v>3</v>
      </c>
    </row>
    <row r="47" spans="1:1" x14ac:dyDescent="0.3">
      <c r="A47" t="s">
        <v>2</v>
      </c>
    </row>
    <row r="48" spans="1:1" x14ac:dyDescent="0.3">
      <c r="A48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F9D3F-9E16-4FEB-B07A-45687715A6DA}">
  <dimension ref="C5:E9"/>
  <sheetViews>
    <sheetView workbookViewId="0">
      <selection activeCell="X11" sqref="X11"/>
    </sheetView>
  </sheetViews>
  <sheetFormatPr defaultRowHeight="14.4" x14ac:dyDescent="0.3"/>
  <cols>
    <col min="3" max="3" width="13.5546875" bestFit="1" customWidth="1"/>
  </cols>
  <sheetData>
    <row r="5" spans="3:5" x14ac:dyDescent="0.3">
      <c r="C5" s="2" t="s">
        <v>11</v>
      </c>
      <c r="D5" s="2">
        <v>1990</v>
      </c>
      <c r="E5" s="2">
        <v>2006</v>
      </c>
    </row>
    <row r="6" spans="3:5" x14ac:dyDescent="0.3">
      <c r="C6" t="s">
        <v>12</v>
      </c>
      <c r="D6">
        <v>40.4</v>
      </c>
      <c r="E6">
        <v>55.3</v>
      </c>
    </row>
    <row r="7" spans="3:5" x14ac:dyDescent="0.3">
      <c r="C7" t="s">
        <v>13</v>
      </c>
      <c r="D7">
        <v>112.6</v>
      </c>
      <c r="E7">
        <v>127.7</v>
      </c>
    </row>
    <row r="8" spans="3:5" x14ac:dyDescent="0.3">
      <c r="C8" t="s">
        <v>14</v>
      </c>
      <c r="D8">
        <v>13.8</v>
      </c>
      <c r="E8">
        <v>13.9</v>
      </c>
    </row>
    <row r="9" spans="3:5" x14ac:dyDescent="0.3">
      <c r="C9" t="s">
        <v>15</v>
      </c>
      <c r="D9">
        <v>15.1</v>
      </c>
      <c r="E9">
        <v>22.8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44DB2-B926-4FB5-B4E2-84A90D2C4E0D}">
  <dimension ref="A1:H51"/>
  <sheetViews>
    <sheetView workbookViewId="0">
      <selection activeCell="T22" sqref="T22"/>
    </sheetView>
  </sheetViews>
  <sheetFormatPr defaultRowHeight="14.4" x14ac:dyDescent="0.3"/>
  <sheetData>
    <row r="1" spans="1:8" x14ac:dyDescent="0.3">
      <c r="A1" t="s">
        <v>16</v>
      </c>
    </row>
    <row r="2" spans="1:8" x14ac:dyDescent="0.3">
      <c r="A2">
        <v>1</v>
      </c>
    </row>
    <row r="3" spans="1:8" x14ac:dyDescent="0.3">
      <c r="A3">
        <v>3</v>
      </c>
    </row>
    <row r="4" spans="1:8" x14ac:dyDescent="0.3">
      <c r="A4">
        <v>2</v>
      </c>
      <c r="D4" s="2"/>
      <c r="E4" s="2" t="s">
        <v>7</v>
      </c>
      <c r="F4" s="2" t="s">
        <v>8</v>
      </c>
      <c r="G4" s="2"/>
      <c r="H4" s="2"/>
    </row>
    <row r="5" spans="1:8" x14ac:dyDescent="0.3">
      <c r="A5">
        <v>3</v>
      </c>
      <c r="D5">
        <v>0</v>
      </c>
      <c r="E5">
        <f>COUNTIF($A$2:$A$51, D5)</f>
        <v>4</v>
      </c>
      <c r="F5" s="3">
        <f>E5/$E$11</f>
        <v>0.08</v>
      </c>
      <c r="H5" s="3"/>
    </row>
    <row r="6" spans="1:8" x14ac:dyDescent="0.3">
      <c r="A6">
        <v>3</v>
      </c>
      <c r="D6">
        <v>1</v>
      </c>
      <c r="E6">
        <f t="shared" ref="E6:E10" si="0">COUNTIF($A$2:$A$51, D6)</f>
        <v>13</v>
      </c>
      <c r="F6" s="3">
        <f t="shared" ref="F6:F10" si="1">E6/$E$11</f>
        <v>0.26</v>
      </c>
      <c r="H6" s="3"/>
    </row>
    <row r="7" spans="1:8" x14ac:dyDescent="0.3">
      <c r="A7">
        <v>2</v>
      </c>
      <c r="D7">
        <v>2</v>
      </c>
      <c r="E7">
        <f t="shared" si="0"/>
        <v>22</v>
      </c>
      <c r="F7" s="3">
        <f t="shared" si="1"/>
        <v>0.44</v>
      </c>
      <c r="H7" s="3"/>
    </row>
    <row r="8" spans="1:8" x14ac:dyDescent="0.3">
      <c r="A8">
        <v>0</v>
      </c>
      <c r="D8">
        <v>3</v>
      </c>
      <c r="E8">
        <f t="shared" si="0"/>
        <v>7</v>
      </c>
      <c r="F8" s="3">
        <f t="shared" si="1"/>
        <v>0.14000000000000001</v>
      </c>
      <c r="H8" s="3"/>
    </row>
    <row r="9" spans="1:8" x14ac:dyDescent="0.3">
      <c r="A9">
        <v>4</v>
      </c>
      <c r="D9">
        <v>4</v>
      </c>
      <c r="E9">
        <f t="shared" si="0"/>
        <v>3</v>
      </c>
      <c r="F9" s="3">
        <f t="shared" si="1"/>
        <v>0.06</v>
      </c>
      <c r="H9" s="3"/>
    </row>
    <row r="10" spans="1:8" x14ac:dyDescent="0.3">
      <c r="A10">
        <v>1</v>
      </c>
      <c r="D10" s="2">
        <v>5</v>
      </c>
      <c r="E10" s="2">
        <f t="shared" si="0"/>
        <v>1</v>
      </c>
      <c r="F10" s="4">
        <f t="shared" si="1"/>
        <v>0.02</v>
      </c>
      <c r="G10" s="2"/>
      <c r="H10" s="4"/>
    </row>
    <row r="11" spans="1:8" x14ac:dyDescent="0.3">
      <c r="A11">
        <v>1</v>
      </c>
      <c r="D11" t="s">
        <v>10</v>
      </c>
      <c r="E11">
        <f>SUM(E5:E10)</f>
        <v>50</v>
      </c>
    </row>
    <row r="12" spans="1:8" x14ac:dyDescent="0.3">
      <c r="A12">
        <v>2</v>
      </c>
    </row>
    <row r="13" spans="1:8" x14ac:dyDescent="0.3">
      <c r="A13">
        <v>1</v>
      </c>
    </row>
    <row r="14" spans="1:8" x14ac:dyDescent="0.3">
      <c r="A14">
        <v>0</v>
      </c>
    </row>
    <row r="15" spans="1:8" x14ac:dyDescent="0.3">
      <c r="A15">
        <v>2</v>
      </c>
    </row>
    <row r="16" spans="1:8" x14ac:dyDescent="0.3">
      <c r="A16">
        <v>2</v>
      </c>
    </row>
    <row r="17" spans="1:1" x14ac:dyDescent="0.3">
      <c r="A17">
        <v>1</v>
      </c>
    </row>
    <row r="18" spans="1:1" x14ac:dyDescent="0.3">
      <c r="A18">
        <v>2</v>
      </c>
    </row>
    <row r="19" spans="1:1" x14ac:dyDescent="0.3">
      <c r="A19">
        <v>5</v>
      </c>
    </row>
    <row r="20" spans="1:1" x14ac:dyDescent="0.3">
      <c r="A20">
        <v>2</v>
      </c>
    </row>
    <row r="21" spans="1:1" x14ac:dyDescent="0.3">
      <c r="A21">
        <v>0</v>
      </c>
    </row>
    <row r="22" spans="1:1" x14ac:dyDescent="0.3">
      <c r="A22">
        <v>1</v>
      </c>
    </row>
    <row r="23" spans="1:1" x14ac:dyDescent="0.3">
      <c r="A23">
        <v>1</v>
      </c>
    </row>
    <row r="24" spans="1:1" x14ac:dyDescent="0.3">
      <c r="A24">
        <v>2</v>
      </c>
    </row>
    <row r="25" spans="1:1" x14ac:dyDescent="0.3">
      <c r="A25">
        <v>2</v>
      </c>
    </row>
    <row r="26" spans="1:1" x14ac:dyDescent="0.3">
      <c r="A26">
        <v>2</v>
      </c>
    </row>
    <row r="27" spans="1:1" x14ac:dyDescent="0.3">
      <c r="A27">
        <v>2</v>
      </c>
    </row>
    <row r="28" spans="1:1" x14ac:dyDescent="0.3">
      <c r="A28">
        <v>2</v>
      </c>
    </row>
    <row r="29" spans="1:1" x14ac:dyDescent="0.3">
      <c r="A29">
        <v>4</v>
      </c>
    </row>
    <row r="30" spans="1:1" x14ac:dyDescent="0.3">
      <c r="A30">
        <v>2</v>
      </c>
    </row>
    <row r="31" spans="1:1" x14ac:dyDescent="0.3">
      <c r="A31">
        <v>1</v>
      </c>
    </row>
    <row r="32" spans="1:1" x14ac:dyDescent="0.3">
      <c r="A32">
        <v>2</v>
      </c>
    </row>
    <row r="33" spans="1:1" x14ac:dyDescent="0.3">
      <c r="A33">
        <v>4</v>
      </c>
    </row>
    <row r="34" spans="1:1" x14ac:dyDescent="0.3">
      <c r="A34">
        <v>1</v>
      </c>
    </row>
    <row r="35" spans="1:1" x14ac:dyDescent="0.3">
      <c r="A35">
        <v>3</v>
      </c>
    </row>
    <row r="36" spans="1:1" x14ac:dyDescent="0.3">
      <c r="A36">
        <v>2</v>
      </c>
    </row>
    <row r="37" spans="1:1" x14ac:dyDescent="0.3">
      <c r="A37">
        <v>2</v>
      </c>
    </row>
    <row r="38" spans="1:1" x14ac:dyDescent="0.3">
      <c r="A38">
        <v>2</v>
      </c>
    </row>
    <row r="39" spans="1:1" x14ac:dyDescent="0.3">
      <c r="A39">
        <v>2</v>
      </c>
    </row>
    <row r="40" spans="1:1" x14ac:dyDescent="0.3">
      <c r="A40">
        <v>1</v>
      </c>
    </row>
    <row r="41" spans="1:1" x14ac:dyDescent="0.3">
      <c r="A41">
        <v>2</v>
      </c>
    </row>
    <row r="42" spans="1:1" x14ac:dyDescent="0.3">
      <c r="A42">
        <v>3</v>
      </c>
    </row>
    <row r="43" spans="1:1" x14ac:dyDescent="0.3">
      <c r="A43">
        <v>3</v>
      </c>
    </row>
    <row r="44" spans="1:1" x14ac:dyDescent="0.3">
      <c r="A44">
        <v>1</v>
      </c>
    </row>
    <row r="45" spans="1:1" x14ac:dyDescent="0.3">
      <c r="A45">
        <v>1</v>
      </c>
    </row>
    <row r="46" spans="1:1" x14ac:dyDescent="0.3">
      <c r="A46">
        <v>0</v>
      </c>
    </row>
    <row r="47" spans="1:1" x14ac:dyDescent="0.3">
      <c r="A47">
        <v>3</v>
      </c>
    </row>
    <row r="48" spans="1:1" x14ac:dyDescent="0.3">
      <c r="A48">
        <v>1</v>
      </c>
    </row>
    <row r="49" spans="1:1" x14ac:dyDescent="0.3">
      <c r="A49">
        <v>2</v>
      </c>
    </row>
    <row r="50" spans="1:1" x14ac:dyDescent="0.3">
      <c r="A50">
        <v>2</v>
      </c>
    </row>
    <row r="51" spans="1:1" x14ac:dyDescent="0.3">
      <c r="A51">
        <v>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9F34A-A20A-4958-B724-705ADD4CB461}">
  <dimension ref="A1:M46"/>
  <sheetViews>
    <sheetView workbookViewId="0">
      <selection activeCell="Y14" sqref="Y14"/>
    </sheetView>
  </sheetViews>
  <sheetFormatPr defaultRowHeight="14.4" x14ac:dyDescent="0.3"/>
  <cols>
    <col min="4" max="4" width="10.6640625" bestFit="1" customWidth="1"/>
  </cols>
  <sheetData>
    <row r="1" spans="1:13" x14ac:dyDescent="0.3">
      <c r="A1" t="s">
        <v>35</v>
      </c>
    </row>
    <row r="2" spans="1:13" x14ac:dyDescent="0.3">
      <c r="A2">
        <v>728</v>
      </c>
      <c r="D2" t="s">
        <v>17</v>
      </c>
      <c r="E2">
        <f>MAX(A2:A46)</f>
        <v>738</v>
      </c>
    </row>
    <row r="3" spans="1:13" x14ac:dyDescent="0.3">
      <c r="A3">
        <v>730</v>
      </c>
      <c r="D3" t="s">
        <v>18</v>
      </c>
      <c r="E3">
        <f>MIN(A2:A46)</f>
        <v>672</v>
      </c>
    </row>
    <row r="4" spans="1:13" x14ac:dyDescent="0.3">
      <c r="A4">
        <v>726</v>
      </c>
      <c r="D4" t="s">
        <v>19</v>
      </c>
      <c r="E4">
        <v>10</v>
      </c>
    </row>
    <row r="5" spans="1:13" x14ac:dyDescent="0.3">
      <c r="A5">
        <v>698</v>
      </c>
      <c r="F5" s="2" t="s">
        <v>21</v>
      </c>
      <c r="G5" s="2" t="s">
        <v>20</v>
      </c>
      <c r="H5" s="2" t="s">
        <v>23</v>
      </c>
      <c r="I5" s="2" t="s">
        <v>33</v>
      </c>
      <c r="J5" s="2" t="s">
        <v>7</v>
      </c>
      <c r="K5" s="2" t="s">
        <v>22</v>
      </c>
      <c r="L5" s="2" t="s">
        <v>9</v>
      </c>
      <c r="M5" s="2" t="s">
        <v>34</v>
      </c>
    </row>
    <row r="6" spans="1:13" x14ac:dyDescent="0.3">
      <c r="A6">
        <v>721</v>
      </c>
      <c r="F6">
        <v>660</v>
      </c>
      <c r="G6">
        <v>669</v>
      </c>
      <c r="H6" t="s">
        <v>24</v>
      </c>
      <c r="I6">
        <f>(F6+F7)/2</f>
        <v>665</v>
      </c>
      <c r="J6">
        <v>0</v>
      </c>
      <c r="K6">
        <f t="shared" ref="K6:K14" si="0">J6/$J$15</f>
        <v>0</v>
      </c>
      <c r="L6">
        <f>J6</f>
        <v>0</v>
      </c>
      <c r="M6">
        <f>K6</f>
        <v>0</v>
      </c>
    </row>
    <row r="7" spans="1:13" x14ac:dyDescent="0.3">
      <c r="A7">
        <v>722</v>
      </c>
      <c r="F7">
        <v>670</v>
      </c>
      <c r="G7">
        <v>679</v>
      </c>
      <c r="H7" t="s">
        <v>25</v>
      </c>
      <c r="I7">
        <f t="shared" ref="I7:I13" si="1">(F7+F8)/2</f>
        <v>675</v>
      </c>
      <c r="J7">
        <v>2</v>
      </c>
      <c r="K7">
        <f t="shared" si="0"/>
        <v>4.4444444444444446E-2</v>
      </c>
      <c r="L7">
        <f>L6+J7</f>
        <v>2</v>
      </c>
      <c r="M7">
        <f>M6+K7</f>
        <v>4.4444444444444446E-2</v>
      </c>
    </row>
    <row r="8" spans="1:13" x14ac:dyDescent="0.3">
      <c r="A8">
        <v>700</v>
      </c>
      <c r="F8">
        <v>680</v>
      </c>
      <c r="G8">
        <v>689</v>
      </c>
      <c r="H8" t="s">
        <v>26</v>
      </c>
      <c r="I8">
        <f t="shared" si="1"/>
        <v>685</v>
      </c>
      <c r="J8">
        <v>0</v>
      </c>
      <c r="K8">
        <f t="shared" si="0"/>
        <v>0</v>
      </c>
      <c r="L8">
        <f t="shared" ref="L8:L14" si="2">L7+J8</f>
        <v>2</v>
      </c>
      <c r="M8">
        <f t="shared" ref="M8:M14" si="3">M7+K8</f>
        <v>4.4444444444444446E-2</v>
      </c>
    </row>
    <row r="9" spans="1:13" x14ac:dyDescent="0.3">
      <c r="A9">
        <v>720</v>
      </c>
      <c r="F9">
        <v>690</v>
      </c>
      <c r="G9">
        <v>699</v>
      </c>
      <c r="H9" t="s">
        <v>27</v>
      </c>
      <c r="I9">
        <f t="shared" si="1"/>
        <v>695</v>
      </c>
      <c r="J9">
        <v>7</v>
      </c>
      <c r="K9">
        <f t="shared" si="0"/>
        <v>0.15555555555555556</v>
      </c>
      <c r="L9">
        <f t="shared" si="2"/>
        <v>9</v>
      </c>
      <c r="M9">
        <f t="shared" si="3"/>
        <v>0.2</v>
      </c>
    </row>
    <row r="10" spans="1:13" x14ac:dyDescent="0.3">
      <c r="A10">
        <v>729</v>
      </c>
      <c r="F10">
        <v>700</v>
      </c>
      <c r="G10">
        <v>709</v>
      </c>
      <c r="H10" t="s">
        <v>28</v>
      </c>
      <c r="I10">
        <f t="shared" si="1"/>
        <v>705</v>
      </c>
      <c r="J10">
        <v>9</v>
      </c>
      <c r="K10">
        <f t="shared" si="0"/>
        <v>0.2</v>
      </c>
      <c r="L10">
        <f t="shared" si="2"/>
        <v>18</v>
      </c>
      <c r="M10">
        <f t="shared" si="3"/>
        <v>0.4</v>
      </c>
    </row>
    <row r="11" spans="1:13" x14ac:dyDescent="0.3">
      <c r="A11">
        <v>678</v>
      </c>
      <c r="F11">
        <v>710</v>
      </c>
      <c r="G11">
        <v>719</v>
      </c>
      <c r="H11" t="s">
        <v>29</v>
      </c>
      <c r="I11">
        <f t="shared" si="1"/>
        <v>715</v>
      </c>
      <c r="J11">
        <v>9</v>
      </c>
      <c r="K11">
        <f t="shared" si="0"/>
        <v>0.2</v>
      </c>
      <c r="L11">
        <f t="shared" si="2"/>
        <v>27</v>
      </c>
      <c r="M11">
        <f t="shared" si="3"/>
        <v>0.60000000000000009</v>
      </c>
    </row>
    <row r="12" spans="1:13" x14ac:dyDescent="0.3">
      <c r="A12">
        <v>722</v>
      </c>
      <c r="F12">
        <v>720</v>
      </c>
      <c r="G12">
        <v>729</v>
      </c>
      <c r="H12" t="s">
        <v>30</v>
      </c>
      <c r="I12">
        <f t="shared" si="1"/>
        <v>725</v>
      </c>
      <c r="J12">
        <v>11</v>
      </c>
      <c r="K12">
        <f t="shared" si="0"/>
        <v>0.24444444444444444</v>
      </c>
      <c r="L12">
        <f t="shared" si="2"/>
        <v>38</v>
      </c>
      <c r="M12">
        <f t="shared" si="3"/>
        <v>0.84444444444444455</v>
      </c>
    </row>
    <row r="13" spans="1:13" x14ac:dyDescent="0.3">
      <c r="A13">
        <v>716</v>
      </c>
      <c r="F13">
        <v>730</v>
      </c>
      <c r="G13">
        <v>739</v>
      </c>
      <c r="H13" t="s">
        <v>31</v>
      </c>
      <c r="I13">
        <f t="shared" si="1"/>
        <v>735</v>
      </c>
      <c r="J13">
        <v>7</v>
      </c>
      <c r="K13">
        <f t="shared" si="0"/>
        <v>0.15555555555555556</v>
      </c>
      <c r="L13">
        <f t="shared" si="2"/>
        <v>45</v>
      </c>
      <c r="M13">
        <f t="shared" si="3"/>
        <v>1</v>
      </c>
    </row>
    <row r="14" spans="1:13" x14ac:dyDescent="0.3">
      <c r="A14">
        <v>702</v>
      </c>
      <c r="F14" s="2">
        <v>740</v>
      </c>
      <c r="G14" s="2">
        <v>749</v>
      </c>
      <c r="H14" s="2" t="s">
        <v>32</v>
      </c>
      <c r="I14" s="2">
        <v>745</v>
      </c>
      <c r="J14" s="2">
        <v>0</v>
      </c>
      <c r="K14" s="2">
        <f t="shared" si="0"/>
        <v>0</v>
      </c>
      <c r="L14" s="2">
        <f t="shared" si="2"/>
        <v>45</v>
      </c>
      <c r="M14" s="2">
        <f t="shared" si="3"/>
        <v>1</v>
      </c>
    </row>
    <row r="15" spans="1:13" x14ac:dyDescent="0.3">
      <c r="A15">
        <v>703</v>
      </c>
      <c r="F15" s="5"/>
      <c r="G15" s="5"/>
      <c r="J15">
        <f>SUM(J6:J14)</f>
        <v>45</v>
      </c>
      <c r="K15">
        <f>SUM(K6:K14)</f>
        <v>1</v>
      </c>
    </row>
    <row r="16" spans="1:13" x14ac:dyDescent="0.3">
      <c r="A16">
        <v>718</v>
      </c>
      <c r="F16" s="5"/>
      <c r="G16" s="5"/>
    </row>
    <row r="17" spans="1:1" x14ac:dyDescent="0.3">
      <c r="A17">
        <v>703</v>
      </c>
    </row>
    <row r="18" spans="1:1" x14ac:dyDescent="0.3">
      <c r="A18">
        <v>723</v>
      </c>
    </row>
    <row r="19" spans="1:1" x14ac:dyDescent="0.3">
      <c r="A19">
        <v>699</v>
      </c>
    </row>
    <row r="20" spans="1:1" x14ac:dyDescent="0.3">
      <c r="A20">
        <v>723</v>
      </c>
    </row>
    <row r="21" spans="1:1" x14ac:dyDescent="0.3">
      <c r="A21">
        <v>708</v>
      </c>
    </row>
    <row r="22" spans="1:1" x14ac:dyDescent="0.3">
      <c r="A22">
        <v>736</v>
      </c>
    </row>
    <row r="23" spans="1:1" x14ac:dyDescent="0.3">
      <c r="A23">
        <v>738</v>
      </c>
    </row>
    <row r="24" spans="1:1" x14ac:dyDescent="0.3">
      <c r="A24">
        <v>735</v>
      </c>
    </row>
    <row r="25" spans="1:1" x14ac:dyDescent="0.3">
      <c r="A25">
        <v>695</v>
      </c>
    </row>
    <row r="26" spans="1:1" x14ac:dyDescent="0.3">
      <c r="A26">
        <v>706</v>
      </c>
    </row>
    <row r="27" spans="1:1" x14ac:dyDescent="0.3">
      <c r="A27">
        <v>711</v>
      </c>
    </row>
    <row r="28" spans="1:1" x14ac:dyDescent="0.3">
      <c r="A28">
        <v>714</v>
      </c>
    </row>
    <row r="29" spans="1:1" x14ac:dyDescent="0.3">
      <c r="A29">
        <v>735</v>
      </c>
    </row>
    <row r="30" spans="1:1" x14ac:dyDescent="0.3">
      <c r="A30">
        <v>714</v>
      </c>
    </row>
    <row r="31" spans="1:1" x14ac:dyDescent="0.3">
      <c r="A31">
        <v>719</v>
      </c>
    </row>
    <row r="32" spans="1:1" x14ac:dyDescent="0.3">
      <c r="A32">
        <v>725</v>
      </c>
    </row>
    <row r="33" spans="1:1" x14ac:dyDescent="0.3">
      <c r="A33">
        <v>699</v>
      </c>
    </row>
    <row r="34" spans="1:1" x14ac:dyDescent="0.3">
      <c r="A34">
        <v>702</v>
      </c>
    </row>
    <row r="35" spans="1:1" x14ac:dyDescent="0.3">
      <c r="A35">
        <v>733</v>
      </c>
    </row>
    <row r="36" spans="1:1" x14ac:dyDescent="0.3">
      <c r="A36">
        <v>696</v>
      </c>
    </row>
    <row r="37" spans="1:1" x14ac:dyDescent="0.3">
      <c r="A37">
        <v>700</v>
      </c>
    </row>
    <row r="38" spans="1:1" x14ac:dyDescent="0.3">
      <c r="A38">
        <v>703</v>
      </c>
    </row>
    <row r="39" spans="1:1" x14ac:dyDescent="0.3">
      <c r="A39">
        <v>713</v>
      </c>
    </row>
    <row r="40" spans="1:1" x14ac:dyDescent="0.3">
      <c r="A40">
        <v>672</v>
      </c>
    </row>
    <row r="41" spans="1:1" x14ac:dyDescent="0.3">
      <c r="A41">
        <v>711</v>
      </c>
    </row>
    <row r="42" spans="1:1" x14ac:dyDescent="0.3">
      <c r="A42">
        <v>695</v>
      </c>
    </row>
    <row r="43" spans="1:1" x14ac:dyDescent="0.3">
      <c r="A43">
        <v>731</v>
      </c>
    </row>
    <row r="44" spans="1:1" x14ac:dyDescent="0.3">
      <c r="A44">
        <v>726</v>
      </c>
    </row>
    <row r="45" spans="1:1" x14ac:dyDescent="0.3">
      <c r="A45">
        <v>695</v>
      </c>
    </row>
    <row r="46" spans="1:1" x14ac:dyDescent="0.3">
      <c r="A46">
        <v>718</v>
      </c>
    </row>
  </sheetData>
  <sortState xmlns:xlrd2="http://schemas.microsoft.com/office/spreadsheetml/2017/richdata2" ref="F17:F25">
    <sortCondition ref="F17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E3CAF-8B9C-454B-910C-F97DF164BEB1}">
  <dimension ref="A1:B19"/>
  <sheetViews>
    <sheetView workbookViewId="0">
      <selection activeCell="I30" sqref="I30"/>
    </sheetView>
  </sheetViews>
  <sheetFormatPr defaultRowHeight="14.4" x14ac:dyDescent="0.3"/>
  <sheetData>
    <row r="1" spans="1:2" x14ac:dyDescent="0.3">
      <c r="A1" t="s">
        <v>36</v>
      </c>
      <c r="B1" t="s">
        <v>37</v>
      </c>
    </row>
    <row r="2" spans="1:2" x14ac:dyDescent="0.3">
      <c r="A2">
        <v>1990</v>
      </c>
      <c r="B2" s="6">
        <v>2753.2</v>
      </c>
    </row>
    <row r="3" spans="1:2" x14ac:dyDescent="0.3">
      <c r="A3">
        <v>1991</v>
      </c>
      <c r="B3" s="6">
        <v>2633.66</v>
      </c>
    </row>
    <row r="4" spans="1:2" x14ac:dyDescent="0.3">
      <c r="A4">
        <v>1992</v>
      </c>
      <c r="B4" s="6">
        <v>3168.83</v>
      </c>
    </row>
    <row r="5" spans="1:2" x14ac:dyDescent="0.3">
      <c r="A5">
        <v>1993</v>
      </c>
      <c r="B5" s="6">
        <v>3301.11</v>
      </c>
    </row>
    <row r="6" spans="1:2" x14ac:dyDescent="0.3">
      <c r="A6">
        <v>1994</v>
      </c>
      <c r="B6" s="6">
        <v>3834.44</v>
      </c>
    </row>
    <row r="7" spans="1:2" x14ac:dyDescent="0.3">
      <c r="A7">
        <v>1995</v>
      </c>
      <c r="B7" s="6">
        <v>5117.12</v>
      </c>
    </row>
    <row r="8" spans="1:2" x14ac:dyDescent="0.3">
      <c r="A8">
        <v>1996</v>
      </c>
      <c r="B8" s="6">
        <v>6448.27</v>
      </c>
    </row>
    <row r="9" spans="1:2" x14ac:dyDescent="0.3">
      <c r="A9">
        <v>1997</v>
      </c>
      <c r="B9" s="6">
        <v>7908.25</v>
      </c>
    </row>
    <row r="10" spans="1:2" x14ac:dyDescent="0.3">
      <c r="A10">
        <v>1998</v>
      </c>
      <c r="B10" s="6">
        <v>9212.84</v>
      </c>
    </row>
    <row r="11" spans="1:2" x14ac:dyDescent="0.3">
      <c r="A11">
        <v>1999</v>
      </c>
      <c r="B11" s="6">
        <v>9181.43</v>
      </c>
    </row>
    <row r="12" spans="1:2" x14ac:dyDescent="0.3">
      <c r="A12">
        <v>2000</v>
      </c>
      <c r="B12" s="6">
        <v>11497.12</v>
      </c>
    </row>
    <row r="13" spans="1:2" x14ac:dyDescent="0.3">
      <c r="A13">
        <v>2001</v>
      </c>
      <c r="B13" s="6">
        <v>10021.709999999999</v>
      </c>
    </row>
    <row r="14" spans="1:2" x14ac:dyDescent="0.3">
      <c r="A14">
        <v>2002</v>
      </c>
      <c r="B14" s="6">
        <v>8342.3799999999992</v>
      </c>
    </row>
    <row r="15" spans="1:2" x14ac:dyDescent="0.3">
      <c r="A15">
        <v>2003</v>
      </c>
      <c r="B15" s="6">
        <v>10452.74</v>
      </c>
    </row>
    <row r="16" spans="1:2" x14ac:dyDescent="0.3">
      <c r="A16">
        <v>2004</v>
      </c>
      <c r="B16" s="6">
        <v>10783.75</v>
      </c>
    </row>
    <row r="17" spans="1:2" x14ac:dyDescent="0.3">
      <c r="A17">
        <v>2005</v>
      </c>
      <c r="B17" s="6">
        <v>10783.01</v>
      </c>
    </row>
    <row r="18" spans="1:2" x14ac:dyDescent="0.3">
      <c r="A18">
        <v>2006</v>
      </c>
      <c r="B18" s="6">
        <v>10717.5</v>
      </c>
    </row>
    <row r="19" spans="1:2" x14ac:dyDescent="0.3">
      <c r="A19">
        <v>2007</v>
      </c>
      <c r="B19" s="6">
        <v>13264.82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syedm</dc:creator>
  <cp:lastModifiedBy>syed.m.fuad@outlook.com</cp:lastModifiedBy>
  <dcterms:created xsi:type="dcterms:W3CDTF">2015-06-05T18:17:20Z</dcterms:created>
  <dcterms:modified xsi:type="dcterms:W3CDTF">2024-02-14T03:43:20Z</dcterms:modified>
</cp:coreProperties>
</file>